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Tea\Documents\Javna naročila\2017\Gradnje\Igrišče Pika\"/>
    </mc:Choice>
  </mc:AlternateContent>
  <bookViews>
    <workbookView xWindow="120" yWindow="-180" windowWidth="11955" windowHeight="14445" tabRatio="707" firstSheet="1" activeTab="1"/>
  </bookViews>
  <sheets>
    <sheet name="NASLOV" sheetId="1" r:id="rId1"/>
    <sheet name="REKAPITULACIJA" sheetId="2" r:id="rId2"/>
    <sheet name="A zemeljska" sheetId="3" r:id="rId3"/>
    <sheet name="B betonska" sheetId="4" r:id="rId4"/>
    <sheet name="C podlage" sheetId="5" r:id="rId5"/>
    <sheet name="D elementi" sheetId="6" r:id="rId6"/>
    <sheet name="E zaključna dela" sheetId="7" r:id="rId7"/>
  </sheets>
  <definedNames>
    <definedName name="Izm_11_005">#REF!</definedName>
    <definedName name="Izm_11_006">#REF!</definedName>
    <definedName name="Izm_11_007">#REF!</definedName>
    <definedName name="Izm_11_009">#REF!</definedName>
    <definedName name="_xlnm.Print_Area" localSheetId="2">'A zemeljska'!$A$1:$G$50</definedName>
    <definedName name="_xlnm.Print_Area" localSheetId="3">'B betonska'!$A$1:$G$14</definedName>
    <definedName name="_xlnm.Print_Area" localSheetId="4">'C podlage'!$A$1:$G$13</definedName>
    <definedName name="_xlnm.Print_Area" localSheetId="5">'D elementi'!$A$1:$F$115</definedName>
    <definedName name="_xlnm.Print_Area" localSheetId="6">'E zaključna dela'!$A$1:$G$21</definedName>
    <definedName name="_xlnm.Print_Area" localSheetId="0">NASLOV!$A$1:$H$41</definedName>
    <definedName name="_xlnm.Print_Area" localSheetId="1">REKAPITULACIJA!$A$1:$H$23</definedName>
    <definedName name="s_Prip_del">#REF!</definedName>
    <definedName name="SU_MONTDELA">#REF!</definedName>
    <definedName name="SU_NABAVAMAT">#REF!</definedName>
    <definedName name="SU_ZEMDELA">#REF!</definedName>
    <definedName name="Sub_11">#REF!</definedName>
    <definedName name="Sub_12">#REF!</definedName>
  </definedNames>
  <calcPr calcId="152511"/>
</workbook>
</file>

<file path=xl/calcChain.xml><?xml version="1.0" encoding="utf-8"?>
<calcChain xmlns="http://schemas.openxmlformats.org/spreadsheetml/2006/main">
  <c r="F27" i="6" l="1"/>
  <c r="G47" i="3"/>
  <c r="G20" i="3"/>
  <c r="F24" i="6"/>
  <c r="F23" i="6"/>
  <c r="F20" i="6"/>
  <c r="F19" i="6"/>
  <c r="F18" i="6"/>
  <c r="F17" i="6"/>
  <c r="F16" i="6"/>
  <c r="F14" i="6"/>
  <c r="D66" i="6"/>
  <c r="F66" i="6"/>
  <c r="E45" i="3"/>
  <c r="G12" i="3"/>
  <c r="G49" i="3" s="1"/>
  <c r="G4" i="2" s="1"/>
  <c r="G16" i="3"/>
  <c r="G19" i="3"/>
  <c r="G23" i="3"/>
  <c r="G24" i="3"/>
  <c r="G25" i="3"/>
  <c r="G32" i="3"/>
  <c r="G35" i="3"/>
  <c r="G36" i="3"/>
  <c r="G41" i="3"/>
  <c r="G42" i="3"/>
  <c r="E46" i="3"/>
  <c r="G46" i="3"/>
  <c r="G9" i="4"/>
  <c r="G5" i="5"/>
  <c r="G6" i="5"/>
  <c r="G9" i="5"/>
  <c r="G12" i="5" s="1"/>
  <c r="G6" i="2" s="1"/>
  <c r="F11" i="6"/>
  <c r="F12" i="6"/>
  <c r="F13" i="6"/>
  <c r="D30" i="6"/>
  <c r="F30" i="6"/>
  <c r="F33" i="6"/>
  <c r="F36" i="6"/>
  <c r="F39" i="6"/>
  <c r="D42" i="6"/>
  <c r="F45" i="6"/>
  <c r="F48" i="6"/>
  <c r="D51" i="6"/>
  <c r="F51" i="6"/>
  <c r="F54" i="6"/>
  <c r="F57" i="6"/>
  <c r="F60" i="6"/>
  <c r="F63" i="6"/>
  <c r="F69" i="6"/>
  <c r="F72" i="6"/>
  <c r="F75" i="6"/>
  <c r="F76" i="6"/>
  <c r="F79" i="6"/>
  <c r="F82" i="6"/>
  <c r="F85" i="6"/>
  <c r="F88" i="6"/>
  <c r="F89" i="6"/>
  <c r="F92" i="6"/>
  <c r="F93" i="6"/>
  <c r="F94" i="6"/>
  <c r="F97" i="6"/>
  <c r="F100" i="6"/>
  <c r="F103" i="6"/>
  <c r="F106" i="6"/>
  <c r="F109" i="6"/>
  <c r="F112" i="6"/>
  <c r="G5" i="7"/>
  <c r="G6" i="7"/>
  <c r="G9" i="7"/>
  <c r="G12" i="7"/>
  <c r="G13" i="7"/>
  <c r="G14" i="7"/>
  <c r="G17" i="7"/>
  <c r="F42" i="6"/>
  <c r="G5" i="4"/>
  <c r="G13" i="4"/>
  <c r="G5" i="2"/>
  <c r="G28" i="3"/>
  <c r="G45" i="3"/>
  <c r="G20" i="7" l="1"/>
  <c r="G8" i="2" s="1"/>
  <c r="F115" i="6"/>
  <c r="G7" i="2" s="1"/>
  <c r="G18" i="2" l="1"/>
  <c r="G20" i="2" s="1"/>
</calcChain>
</file>

<file path=xl/sharedStrings.xml><?xml version="1.0" encoding="utf-8"?>
<sst xmlns="http://schemas.openxmlformats.org/spreadsheetml/2006/main" count="300" uniqueCount="207">
  <si>
    <t xml:space="preserve">Investitor: </t>
  </si>
  <si>
    <t>Občina Jesenice</t>
  </si>
  <si>
    <t xml:space="preserve">Objekt:      </t>
  </si>
  <si>
    <t>Lokacija:</t>
  </si>
  <si>
    <t>Jesenice</t>
  </si>
  <si>
    <t>Št. projekta:</t>
  </si>
  <si>
    <t>027/2016</t>
  </si>
  <si>
    <t>Datum:</t>
  </si>
  <si>
    <t>december 2016</t>
  </si>
  <si>
    <t xml:space="preserve">POPIS DEL </t>
  </si>
  <si>
    <t>REKAPITULACIJA</t>
  </si>
  <si>
    <t>A</t>
  </si>
  <si>
    <t>ZEMELJSKA DELA</t>
  </si>
  <si>
    <t>B</t>
  </si>
  <si>
    <t>BETONSKA DELA</t>
  </si>
  <si>
    <t>C</t>
  </si>
  <si>
    <t>VARNOSTNE PODLAGE</t>
  </si>
  <si>
    <t>D</t>
  </si>
  <si>
    <t>ELEMENTI</t>
  </si>
  <si>
    <t>E</t>
  </si>
  <si>
    <t>KONČNA DELA</t>
  </si>
  <si>
    <t>SKUPAJ</t>
  </si>
  <si>
    <t>SKUPAJ Z 22% DDV</t>
  </si>
  <si>
    <t>1.</t>
  </si>
  <si>
    <t>Priprava, zavarovanje, in organizacija gradbišča z vsemi</t>
  </si>
  <si>
    <t>pomožnimi objekti, z enostavnimi</t>
  </si>
  <si>
    <t>opozorilnimi demontažnimi gradbiščnimi ograjami (PVC),</t>
  </si>
  <si>
    <t>s potrebnimi instalacijami, dopeljavo potrebnih strojev in</t>
  </si>
  <si>
    <t>orodij, odstranitvijo humusa na mestu gradbiščnih objektov,</t>
  </si>
  <si>
    <t>z zagotovitvijo varnostnih in higiensko tehničnih pogojev</t>
  </si>
  <si>
    <t>(montažne WC kabine - najem) in z vsemi predpisanimi</t>
  </si>
  <si>
    <t>oznakami gradbišča.</t>
  </si>
  <si>
    <t>ocena</t>
  </si>
  <si>
    <t>kompl</t>
  </si>
  <si>
    <t>2.</t>
  </si>
  <si>
    <t>Geodetska dela pred izgradnjo objekta, zakoličba, podajanje</t>
  </si>
  <si>
    <t>in kontrola višin in potrebnih smeri</t>
  </si>
  <si>
    <t>ur</t>
  </si>
  <si>
    <t>3.</t>
  </si>
  <si>
    <t>izkop in odstranitev obstoječih robnikov vključno s temelji.</t>
  </si>
  <si>
    <t>m1</t>
  </si>
  <si>
    <t>4.</t>
  </si>
  <si>
    <t>Strojni izkop v terenu III.kategorije - za polja varnostnih podlag, z direktnim nakladanjem in prevozom na začasno gradbiščno deponijo ali direktnim odrivom. Material se uporabi za kreiranje "hribčka" na parceli. Povprečna globina izkopa 30 cm.</t>
  </si>
  <si>
    <t>m3</t>
  </si>
  <si>
    <t>ostali elementi</t>
  </si>
  <si>
    <t>5.</t>
  </si>
  <si>
    <t>Strojno-ročni izkop v terenu III.kategorije - za temelje elementov z direktnim nakladanjem oziroma odrivanjem materiala na začasno deponijo na gradbišču, material uporabi za izravnavo parcele oz. kreiranje "hribčkov" na parceli. Ocena, točne količine odvisne od ponujenega tipa igrala oz. elementa.</t>
  </si>
  <si>
    <t>izkop za elemente</t>
  </si>
  <si>
    <t>ponudnik lahko to postavko tudi združi s posameznim elementom</t>
  </si>
  <si>
    <t>6.</t>
  </si>
  <si>
    <t>7.</t>
  </si>
  <si>
    <t>Dobava in razstiranje, ter planiranje vrhnega sloja zemljine (humusa) v debelini 30cm, primerni za rast trave in drugega rastja, ki se razpotegne na hribček in druga zelena polja, vključno z utrjevanjem v plasteh po 10 cm - valjanjem.</t>
  </si>
  <si>
    <t>8.</t>
  </si>
  <si>
    <t xml:space="preserve">Odstranjevanje gradbišča z demontažo in odvozom </t>
  </si>
  <si>
    <t>gradbiščnih naprav in objektov in zagotovitvijo prvotnega</t>
  </si>
  <si>
    <t>stanja na uporabljenih površinah.</t>
  </si>
  <si>
    <t>KV ur</t>
  </si>
  <si>
    <t>ura</t>
  </si>
  <si>
    <t>PK ur</t>
  </si>
  <si>
    <t>9.</t>
  </si>
  <si>
    <t>Odvoz izkopanega materiala, kompletno z nakladanjem ter planiranje materiala na deponiji. (ocena)</t>
  </si>
  <si>
    <t>izkopi – hribček</t>
  </si>
  <si>
    <t>robniki</t>
  </si>
  <si>
    <t>BETONSKA IN ARMIRANOBETONSKA DELA</t>
  </si>
  <si>
    <t>Dobava in strojno vgrajevanje betona C25/30 preseka nad 0,08-0,12  m3/m1/kom. Izdelava točkovnih temeljev elementov skladno z navodili oz. zahtevami za montažo posameznega elementa vključno z opaži; količina je ocenjena - odvisna od ponujenega in izbranega tipa elementa.
Vključno z armaturo.</t>
  </si>
  <si>
    <t>ponudnik lahko te postavke tudi združi s posameznim elementom</t>
  </si>
  <si>
    <t>Dobava in razgrinjanje pranega (brez ostrih robov) prodca, kompletno z vsemi transporti in pomožnimi deli (geotekstil kot ločilni sloj). Material: prodec 8 mm (4-8mm), debelina nasutja do 30cm. Lokalno lahko manj, če ustreza konkretni višini padca ponujenega igrala in je skladno z zahtevami za varno podlago po SIST EN 1177. Upoštevati je potrebno še dodatnih 10cm prodca pri prvi vgradnji. Brez robnih elementov. Prodec mora biti brez prahu (opran) pred vgradnjo.</t>
  </si>
  <si>
    <t>večji krog</t>
  </si>
  <si>
    <t>m2</t>
  </si>
  <si>
    <t>manjši krog</t>
  </si>
  <si>
    <t>Gumijasta travna rešetka (plošče), ustrezne debeline oz. varnosti padca za konkretno aplikacijo po SIST 1176. Črne barve.
Neto potrebna mera, brutto odvisna od ponujene tehnologije in dimenzije plošče.</t>
  </si>
  <si>
    <t>Vsi elementi morajo biti skladni z veljavnimi standardi, zakonodajo in usklajeni s celovito zasnovo igrišč kot jih je predvidel projektant. Vse operativne spremembe elementov ali ureditev morajo biti objektivno utemeljene, pisno zabeležene in potrjene s strani naročnika.</t>
  </si>
  <si>
    <t>Vsi temelji elementov morajo biti ustrezno dimenzionirani. Prav tako kovinska podkonstrukcija. Vsi kovinski elementi podkonstrukcije morajo biti protikorozijsko zaščiteni in barvani v barvi, ki jo določi projektant.</t>
  </si>
  <si>
    <t>Vsi temelji morajo biti na zgornjem delu zaključeni piramidno, tako da v primeru umanjkanja varnostne podlage na plano ne pogleda oster rob temelja. Temelj se mora zaključiti vsaj 20 cm pod nivojem varnostne podlage, piramidna zaključenost pod kotom 45 stopinj, radij 100mm, pod globino 40 cm pod podlago je temelj lahko polne širine.
Vsi temelji morajo segati do globine zmrzovanja, ki je za Jesenice na -100 cm.</t>
  </si>
  <si>
    <t>Vsi kovinski elementi, če ni drugače specificirano, morajo biti protikorozijsko zaščiteni (peskanje, temeljna barva, 2 x pokrivna barva s tonom po izboru projektanta). Vsi robovi morajo biti posneti, zvari in podobni elementi posneti.
Izdelava vzorce obdelave, ki ga mora potrditi projektant.</t>
  </si>
  <si>
    <t>glavni element</t>
  </si>
  <si>
    <t>kos</t>
  </si>
  <si>
    <t>glavni element – pomožni</t>
  </si>
  <si>
    <t>E1</t>
  </si>
  <si>
    <t>cev fi 40</t>
  </si>
  <si>
    <t>Osnovni gradnik kovinska cev premera 40 cm, višine 40 cm nad terenom (60 cm). Debelina stene 6mm (ali tanjše z nevidnimi ojačitvami oz. rebri). 3cm pod zgornjim robom navarjen horizontalen disk širine 3cm.
Okvirna teža: 37 kg</t>
  </si>
  <si>
    <t>E1a</t>
  </si>
  <si>
    <t>sedež</t>
  </si>
  <si>
    <t>Nadgradnja elementa E1 s sedalnim delom. Na element se pritrdi leseni del iz macesnovega lepljenca fi 40cm debeline 7cm. Distančna fuga. Nevidno fiksiranje preko podkonstrukcije na disk nosilnega elementa. Mikroposneti robovi. Fino brušeno.</t>
  </si>
  <si>
    <t>E1b</t>
  </si>
  <si>
    <t>ovira</t>
  </si>
  <si>
    <t>Nadgradnja elementa E1 s kupolo. Na element se pritrdi sferična kovinska kapa, ki se nevidno fiksira v disk nosilnega elementa. Premer kape je nekaj manj kot 40cm. Kapa je inox, peskan. Distančna fuga.</t>
  </si>
  <si>
    <t>E1v</t>
  </si>
  <si>
    <t>visoka greda</t>
  </si>
  <si>
    <t>Nadgradnja elementa E1z zemljino. V osnovni element se nasuje kvalitetna zemlja, na vrhu plast 10cm, humusa. Paziti je treba, da ima zemlja stik z raščenim terenom za odvodnjavanje!</t>
  </si>
  <si>
    <t>E2</t>
  </si>
  <si>
    <t>cev fi 80</t>
  </si>
  <si>
    <t>Osnovni gradnik kovinska cev premera 80 cm, višine 40 cm nad terenom (60 cm). Debelina stene 8mm (ali tanjše z nevidnimi ojačitvami oz. rebri). 3cm pod zgornjim robom navarjen horizontalen disk širine 3cm.
Okvirna teža: 99 kg</t>
  </si>
  <si>
    <t>E2a</t>
  </si>
  <si>
    <t>Nadgradnja elementa E2 s sedalnim delom. Na element se pritrdi leseni del iz macesnovega lepljenca fi 80cm debeline 7cm. Distančna fuga. Nevidno fiksiranje preko podkonstrukcije na disk nosilnega elementa. Mikroposneti robovi. Fino brušeno.</t>
  </si>
  <si>
    <t>E2b</t>
  </si>
  <si>
    <t>šah</t>
  </si>
  <si>
    <t>Nadgradnja elementa E2 z igralno površino za šah. Pokrov nosilnega elementa je peskan inox ustrezne debeline na kovinski podkonstrukciji, ki se nevidno pritrdi na disk elementa. Bok pokrova debeline 2cm privarjen ali ukrivljen z zaobljenimi robovi. Na površino se peska grafika polj za igranje šaha.</t>
  </si>
  <si>
    <t>E3</t>
  </si>
  <si>
    <t>cev fi 80 – visoka</t>
  </si>
  <si>
    <t>Osnovni gradnik kovinska cev premera 80 cm, višine 80 cm nad terenom (100 cm). Debelina stene 8mm (ali tanjše z nevidnimi ojačitvami oz. rebri). 3cm pod zgornjim robom navarjen horizontalen disk širine 3cm.
Okvirna teža: 165 kg</t>
  </si>
  <si>
    <t>E3a</t>
  </si>
  <si>
    <t>element je enak elementu E2a</t>
  </si>
  <si>
    <t>E3b</t>
  </si>
  <si>
    <t>žar</t>
  </si>
  <si>
    <t>Nadgradnja elementa E3 v žar. V osnovni element se ustavi inox spodnja posoda za ogenj, ki mora biti snemljiva. Pritrditev z inox vijaki s torx glavo. Nad nivo nosilnega elementa se na treh ali več nogicah na višini 40cm izvede kovinska mreža za žar, mreža debeline 3cm. Vročecinkana ali inox. Odstranljiva.</t>
  </si>
  <si>
    <t>E3c</t>
  </si>
  <si>
    <t>koš za smeti</t>
  </si>
  <si>
    <t>Nadgradnja elementa E3 v koš za smeti. Tehnična rešitev vsebuje 3 prekate in sistem praznjenja. Rešitev se prilagodi sistemski rešitvi upravljalcu  (Je-KO Jesenice).</t>
  </si>
  <si>
    <t>E3v</t>
  </si>
  <si>
    <t>Nadgradnja elementa E3 z zemljino. V osnovni element se nasuje kvalitetna zemlja, na vrhu plast 10cm, humusa. Spodnja plast cevi (30cm) je lahko vodoprepustno nasutje, v tem primeru je potrebno dodati plast geotekstila. Paziti je treba, da ima zemlja stik z raščenim terenom za odvodnjavanje!</t>
  </si>
  <si>
    <t>E4</t>
  </si>
  <si>
    <t>cev fi 160</t>
  </si>
  <si>
    <t>Osnovni gradnik kovinska cev premera 160 cm, višine 40 cm nad terenom (60 cm). Debelina stene 10mm  (ali tanjše z nevidnimi ojačitvami oz. rebri). 3cm pod zgornjim robom navarjen horizontalen disk širine 3cm. Vsi robovi posneti. Vgradnja v temelj.
Okvirna teža: 248 kg</t>
  </si>
  <si>
    <t>E4a</t>
  </si>
  <si>
    <t>Nadgradnja elementa E4 s sedalnim delom. Na element se pritrdi leseni del iz macesnovega lepljenca fi 160cm debeline 7cm. Diletacijska fuga. Nevidno fiksiranje preko podkonstrukcije na disk nosilnega elementa. Kovinska ali lesena podkonstrukcija. Mikroposneti robovi. Fino brušeno.</t>
  </si>
  <si>
    <t>E4b</t>
  </si>
  <si>
    <t>sedež z luknjo</t>
  </si>
  <si>
    <t>Nadgradnja elementa E4 s sedalnim delom. Na element se pritrdi leseni del iz macesnovega lepljenca fi 160cm debeline 7cm. Nevidno fiksiranje preko podkonstrukcije na disk nosilnega elementa. Kovinska ali lesena podkonstrukcija. Mikroposneti robovi. Fino brušeno.  V osrednjem delu osnovnega nosilca se izvede še ena kovinska cev fi 75cm z navzven obrnjenim navarjenim delom za pritrditev lesenega dela. Leseni del se opaše na notranjo cev.</t>
  </si>
  <si>
    <t>E4c</t>
  </si>
  <si>
    <t>peskovnik</t>
  </si>
  <si>
    <t>Nadgradnja elementa E4 v peskovnik. Na element se pritrdi leseni obroč širine 10cm iz macesnovega lepljenca fi 160cm debeline 4cm. Distančna fuga 1 cm. Nevidno fiksiranje preko podkonstrukcije na disk nosilnega elementa. Mikroposneti robovi. Fino brušeno.</t>
  </si>
  <si>
    <t>Vsebina se zapolni spodaj s polnilom, z geotekstilom ločenim s plastjo 20 cm peska za peskovnike (fin kremenov pesek).  - 0,4 m3)</t>
  </si>
  <si>
    <t>E4v</t>
  </si>
  <si>
    <t>Nadgradnja elementa E4 z zemljino. V osnovni element se nasuje kvalitetna zemlja, na vrhu plast 10cm, humusa. Paziti je treba, da ima zemlja stik z raščenim terenom za odvodnjavanje!</t>
  </si>
  <si>
    <t>E5</t>
  </si>
  <si>
    <t>namizni nogomet</t>
  </si>
  <si>
    <t>Osnovni gradnik kovinska cev premera 160 cm, višine 100 cm nad terenom (120 cm). Debelina stene 10mm  (ali tanjše z nevidnimi ojačitvami oz. rebri).
Vgradi se inox kovinska podlaga 20 cm pod zgornji rob. Ob strani so luknjice za odvodnjo vode. Na dveh mestih je poglobitev podlage za gol v dimenzijo cca. 15 x 10 cm s svojo »škatlico«, v katero padajo žogice med igro (kot gol) 10cm pod zgornjim robom se skozi luknje vstavijo  4x kovinske palice s plastičnimi ročaji na obeh straneh ter po 2x4 in 2x1 plastičnih figuric za igranje. Palice morajo omogočati premikanje levo/desno do omejitve.
Vsi robovi posneti. Vgradnja v temelj.
Okvirna teža: 500 kg</t>
  </si>
  <si>
    <t>E6</t>
  </si>
  <si>
    <t>bunker</t>
  </si>
  <si>
    <t>Kovinska cev premera 200 cm, višine 70 cm nad terenom (90 cm). Debelina stene 10mm. 2/3 obsega kroga. Izreže se 6 lukenj premera fi &gt;12 cm
Vsi robovi posneti. Vgradnja v temelj.
Okvirna teža: 307 kg</t>
  </si>
  <si>
    <t>E7</t>
  </si>
  <si>
    <t>smerokaz</t>
  </si>
  <si>
    <t>Nadgradnja elementa E2a s smerokazom. V sredino elementa se doda kovinski drog fi 10cm, višine 200cm. Pocinkan. Lesen sedežni del se opaše na preboj droga. Doda se temelj za drog. Na drog se navari 4 smerokaze iz kovine d 10mm, dolžine 70cm, višine 18 cm. Na eni strani je všpičen.</t>
  </si>
  <si>
    <t>Nalepka, solventni tisk 4/0 z UV zaščito. 7 let garancije. Dimenzija nalepke 70 x 18 cm.</t>
  </si>
  <si>
    <t>E8</t>
  </si>
  <si>
    <t>totem</t>
  </si>
  <si>
    <t>Nadgradnja elementa E2 s totemom. Osnovni element se zapre z inox diskom na ustrezni podkonstrukciji. Na nosilni kovinski drog fi 10cm višine do 200 cm. Na drogu je tabla/cev fi 80 cm višine 120cm z analognim zaključkom na vrhu ter zaprtjem spodaj.  Vključno z ustrezno podkonstrukcijo.</t>
  </si>
  <si>
    <t>Nalepka, solventni tisk 4/0 z UV zaščito. 7 let garancije. Dimenzija nalepke 70 x 100 cm.</t>
  </si>
  <si>
    <t>Laserski izrez ukrivljene inox pločevine 5 mm z imenom igrišča. Velikost črk 12 cm. cca, 12 črk. Varjeno ali lepljeno na osnovni element.</t>
  </si>
  <si>
    <t>K1</t>
  </si>
  <si>
    <t>klop K1</t>
  </si>
  <si>
    <t>Klasična klop z dvema litoželeznima nosilnima elementoma barvanima po tonu določenim s strani projektanta. Sedalni del leseni morali iz macesna s posnetimi robovi. Dolžina moralov/klopi 200 cm.</t>
  </si>
  <si>
    <t>K1a</t>
  </si>
  <si>
    <t>klop K1a</t>
  </si>
  <si>
    <t xml:space="preserve">Klop z dvema nosilnima elementoma iz kovinskih pasov širine 8 cm in ustrezne debeline. Spoji varjeni. Element tvori noge ter sedalno/hrbtni del klopi. Barvano po tonu določenim s strani projektanta. Sedalni del leseni morali iz macesna s posnetimi robovi. </t>
  </si>
  <si>
    <t>K2</t>
  </si>
  <si>
    <t>klop K2</t>
  </si>
  <si>
    <t>K2a</t>
  </si>
  <si>
    <t>klop K2a</t>
  </si>
  <si>
    <t>Analogna klop K1a, le da je dolžina moralov/kopi 74 cm.</t>
  </si>
  <si>
    <t>ET1</t>
  </si>
  <si>
    <t>vzmetni igralo 1</t>
  </si>
  <si>
    <t>Klasično enojno vzmetno igralo. Kvalitetno izdelano. Abstraktne oblike. Oprijem za roke in noge. Umirjene barve.
Proizvajalca in model obvezno potrdi projektant pred naročilom!
npr: Kompan M172P horse</t>
  </si>
  <si>
    <t>ET2</t>
  </si>
  <si>
    <t>dvojno vzmetno igralo 2</t>
  </si>
  <si>
    <t>Klasično dvojno vzmetno igralo. Kvalitetno izdelano. Abstraktne oblike. Oprijem za roke in noge. Umirjene barve.
Proizvajalca in model obvezno potrdi projektant pred naročilom!
npr: Kompan M113P Crazy Dragon</t>
  </si>
  <si>
    <t xml:space="preserve">Valjanje površin in zatravitev, kompletno z vsemi pomožnimi deli
Planiranje in razrahljanje površine, dobava in sejanje kvalitetne travne mešanice za ozelenitev s humusom novo nasutih zelenic. Izvedba s sejanjem in uvaljanjem površine. Travna mešanica, ki je primerna za vlažne in bolj senčne pogoje oziroma nizka trava primerna za površine v parkih in za celinske razmere.
Za glavnino trate se seje travna mešanica za sončna in senčna rastišča.
Za travno mešanico se uporabi 25-30 g semena na m². Sestava travnih mešanic po predlogu strokovnjaka!
Po setvi je potrebno območje obilno zaliti in preprečiti obremenitve posejanih tal. Travna mešanica mora biti čimbolj prilagojena naravnim razmeram in kvaliteti tal. Na površine se posadi travna mešanica, ki je ralativno nezahtevna in prenese večje obremenitve ter se hitro regenerira. Pri izvedbi trate je potrebno upoštevati  DIN 18 917 smernice.
Setev, gnojenje, zalivanje do predaje.
</t>
  </si>
  <si>
    <t>Dobava in zasaditev sadik grmovnic - Medvejka (Spiraea vanhouttei). Vključno z vsemi pomožnimi deli, kot je izkop, priprava posteljice iz ustrezne zemlje, zasipavanje,…Vključno z zalivanjem 1 mesec.</t>
  </si>
  <si>
    <t>Dobava in zasaditev sadik jagodičevja v visoke grede (različne vrste npr. jagode (Fragaria), brusnice (vaccinium vitis-idaea), ribez (Ribes rubrum), kosmulje (Ribes uva crispa), ameriške borovnice (Vaccinium corymbosum).</t>
  </si>
  <si>
    <t>visoka greda E1v (jagodičevje nižje rasti) – cca. 5 sadik</t>
  </si>
  <si>
    <t>visoka greda E3v (jagodičevje nižje rasti) – cca. 10 sadik</t>
  </si>
  <si>
    <t>visoka greda E4v (jagodičevje višje in nižje rasti) – cca. 10 sadik</t>
  </si>
  <si>
    <t>Izdelava varnostnega pregleda in poročila za igrišče skladno s slovensko zakonodajo (zlasti SIST 1176 in SIST 1177).</t>
  </si>
  <si>
    <t xml:space="preserve">SKUPAJ </t>
  </si>
  <si>
    <t>Analogna klop K1, le da je dolžina moralov/kopi 74 cm.</t>
  </si>
  <si>
    <t>staro igrišče</t>
  </si>
  <si>
    <t>krog, veliki P1</t>
  </si>
  <si>
    <t>krog, manjši P2</t>
  </si>
  <si>
    <t>Dovoz materiala iz gradbiščne deponije in "izdelava brežine" z nasipanjem in razstiranjem, po predhodno postavljenih profilih. Točno obliko določi projektant na mestu izvedbe. Hrib se izvede iz materiala, ki je že na gradbišču kot material izkopa. Vključno s potrebnim utrjevanjem in strojnim nabijanjem v plasteh po 10 cm, do predpisane zbitosti in vsemi pomožnimi deli. 
Trdnost mora biti usrezna, po potrebi delno armirana oz. s torkretom utrjena – ustrezna za izvedbo gumene plasti.</t>
  </si>
  <si>
    <t>brežina</t>
  </si>
  <si>
    <t>hrib - brežina</t>
  </si>
  <si>
    <t>Dobava in strojno vgrajevanje (po potrebi armiranega) betona C25/30 preseka nad 0,08-0,12  m3/m1/kom. Izdelava večjih pasovnih ali ploskovnih  temeljev elementov - P3 skladno z navodili oz. zahtevami za montažo posameznega elementa vključno z opaži; količina je ocenjena - odvisna od ponujenega in izbranega tipa elementa.</t>
  </si>
  <si>
    <t>preprostor pred bunkerji (zgolj pohodnost)</t>
  </si>
  <si>
    <t>hribček - brežina</t>
  </si>
  <si>
    <t>P1</t>
  </si>
  <si>
    <t>P1.1</t>
  </si>
  <si>
    <t>Tipska gugalnica fiksirana na horizontalno cev. Varnostni tečaj, veriga dolžine cca. 2,5m, klasičen sedež iz HDPE gume.
kot npr. www.huck.net (dish swing)</t>
  </si>
  <si>
    <t>P1.2</t>
  </si>
  <si>
    <t>P1.3</t>
  </si>
  <si>
    <t>P1.4</t>
  </si>
  <si>
    <t>P1.5</t>
  </si>
  <si>
    <t xml:space="preserve">Standardna drča-tobogan dolžine cca. 300 cm, višine 120 cm iz umetne mase. Fiksirana v ustrezen temelj zgoraj in spodaj. Barva po izboru projektanta. </t>
  </si>
  <si>
    <t>P1.6</t>
  </si>
  <si>
    <t>Nastopna ploščad iz globinsko impregniranega lesenega lepljenca dimnezije fi 225 cm, debeline 8cm. S podkonstrukcijo fiksirano v kovinsko podkonstrukcijo obročev. 
Lesena ograja višine 70cm. dolžine 2,5 metra. Lepljen ali masivni les 80/80mm, globinsko impregniran vključno z izvedbo sedala-masivne čole hrast fi 60cm, h 30cm</t>
  </si>
  <si>
    <t>P1.7</t>
  </si>
  <si>
    <t>Stopnice za vzpon do ploščadi: masivni hrastov les, L160cm, širine 50cm, 10 prečk za nastopne ploskve + zaščitna ograja, h 70cm, kompletno z vsemi pomožnimi deli</t>
  </si>
  <si>
    <t>P1.8</t>
  </si>
  <si>
    <t>P1.9</t>
  </si>
  <si>
    <t xml:space="preserve">Vertikalna ploščad iz globinsko impregniranega lesenega lepljenca, opcijsko vodoodporna vezana plošča dimnezije 350 x 150 cm, debeline 6cm. S podkonstrukcijo fiksirano v temelj v varnostno podlago  + oprimki za plezanje, ocena 15 kosov.
</t>
  </si>
  <si>
    <t>P1.A</t>
  </si>
  <si>
    <t>P1.A.1</t>
  </si>
  <si>
    <t>P1.A.2</t>
  </si>
  <si>
    <t>Plezalna mreža fi 25, kvadrat 40x40cm /tipa, jeklena sredica, pletenje hercules 180x230cm + RF lestev fi 30mm, dim 60x300 cm</t>
  </si>
  <si>
    <t>Igrišče Pika</t>
  </si>
  <si>
    <t>Osnovna konstrukcija je kovinska, fi 219 mm, okvirna debelina stene 6,3mm. Cevna konstrukcija je spiralno krivljena po načrtu, skupna dolžina konstrukcije 14,10m. Izvajalec mora pripraviti delavniške načrte, ki jih potrdi projektant (statični izračun dimenzij oz. debelin, detajl vpetja preko ploščice deb. 8mm v temelj, dimenzija temelja). Horizontalna prečka 3,90 za dve gugalnici, ustrezne dimenzije.
Okvirna teža: 530 kg</t>
  </si>
  <si>
    <t>Osnovna konstrukcija je kovinska, fi 159 mm, okvirna debelina stene 6,3mm. Cevna konstrukcija je  krivljena po načrtu, skupna dolžina konstrukcije 14,40m. Izvajalec mora pripraviti delavniške načrte, ki jih potrdi projektant (statični izračun dimenzij oz. debelin, detajl vpetja preko ploščice deb. 8mm v temelj, dimenzija temelja). Horizontalni prečki podkonstrukcija ploščadi skupaj 3,60 m, ustrezne dimenzije.
Okvirna teža: 405 kg</t>
  </si>
  <si>
    <t>Osnovna konstrukcija je kovinska, fi 219 mm, okvirna debelina stene 6,3mm. Cevna konstrukcija je krivljena po radiu 1m.  Izvajalec mora pripraviti delavniške načrte, ki jih potrdi projektant (statični izračun dimenzij oz. debelin, detajl vpetja  preko ploščice deb. 8mm v temelj, dimenzija temelja)
Okvirna teža: 365 kg</t>
  </si>
  <si>
    <t>temelji obstoječih igral in urbane opreme</t>
  </si>
  <si>
    <t>temelji igral</t>
  </si>
  <si>
    <t>Za vse elemente velja za dobavo z montažo, vključno z izvedbo temeljev in fiksiranjem (glej tudi sklop popisa A in B).
Vsi leseni elementi so ustrezno globinsko zaščiteni in izvedeni z naklonom za odvodnjavanje. Stiki in pritrditve so nevidni in izvedeni z notranje strani oz. sredine lesene plošče.
V primerni statične nestabilnosti elementov je potrebno predvideti in izvesti ojačitve. Ojačitve mora potrditi projektant.</t>
  </si>
  <si>
    <t>Tipska gugalnica fiksirana na horizontalno cev. Varnostni tečaj, jeklena pletenica (hercules) fi 16mm dolžine cca. 2,5m, Otroški sedež z držali iz jeklene pletenice in plastičnega sedlanega dela.
kot npr. www.huck.net (baby cradle)</t>
  </si>
  <si>
    <t>Vertikalne pletenice z obroči - držali za noge in roke x 5 + vertikalna pletena lestev, Varnostni tečaj, jeklena pletenica (hercules) fi 16mm dolžine cca. 2,0m, kot npr. www.huck.net</t>
  </si>
  <si>
    <t>P3</t>
  </si>
  <si>
    <t>P3.1.</t>
  </si>
  <si>
    <t>element - oporni zid</t>
  </si>
  <si>
    <t xml:space="preserve">Osnovna konstrukcija opornega zidu terena je kovinska, okvirna debelina stene 8,0mm. Pločevina je krivljena po radiu priloženih načrtov. Pločevina je barvana po izbranem RAL-u po navodilih projektanta. Izvajalec mora pripraviti delavniške načrte, ki jih potrdi projektant (statični izračun dimenzij oz. debelin, detajl vpetja  preko vertikalnih ojačitvenih stebrov v temelj, dimenzija temelja) 
Okvirna teža: 580 kg                                                          *opcijsko se lahko predvidi izvedbo opornega zidu z lesenimi morali - ''švelerji'' 12/25cm, hrbtno medsebojno povezanimi s kajlami in sidranimi preko vertikalnih stebričev v temelj, predlog izvedbe obvezno potrdi projektant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</si>
</sst>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40B]"/>
    <numFmt numFmtId="165" formatCode="#,##0.00;[Red]\-#,##0.00"/>
  </numFmts>
  <fonts count="41" x14ac:knownFonts="1">
    <font>
      <sz val="10"/>
      <name val="Arial CE"/>
      <family val="2"/>
      <charset val="238"/>
    </font>
    <font>
      <sz val="11"/>
      <color indexed="8"/>
      <name val="Calibri"/>
      <family val="2"/>
      <charset val="238"/>
    </font>
    <font>
      <sz val="11"/>
      <color indexed="9"/>
      <name val="Calibri"/>
      <family val="2"/>
      <charset val="238"/>
    </font>
    <font>
      <sz val="11"/>
      <color indexed="17"/>
      <name val="Calibri"/>
      <family val="2"/>
      <charset val="238"/>
    </font>
    <font>
      <b/>
      <sz val="11"/>
      <color indexed="63"/>
      <name val="Calibri"/>
      <family val="2"/>
      <charset val="238"/>
    </font>
    <font>
      <b/>
      <sz val="18"/>
      <color indexed="62"/>
      <name val="Cambria"/>
      <family val="2"/>
      <charset val="238"/>
    </font>
    <font>
      <sz val="10"/>
      <name val="Arial"/>
      <family val="2"/>
      <charset val="238"/>
    </font>
    <font>
      <sz val="11"/>
      <name val="Times New Roman CE"/>
      <family val="1"/>
      <charset val="238"/>
    </font>
    <font>
      <sz val="11"/>
      <color indexed="10"/>
      <name val="Calibri"/>
      <family val="2"/>
      <charset val="238"/>
    </font>
    <font>
      <sz val="11"/>
      <name val="Times New Roman"/>
      <family val="1"/>
      <charset val="238"/>
    </font>
    <font>
      <b/>
      <sz val="10"/>
      <name val="Arial CE"/>
      <family val="2"/>
      <charset val="238"/>
    </font>
    <font>
      <sz val="10"/>
      <name val="Swis721 Cn BT"/>
      <family val="2"/>
      <charset val="238"/>
    </font>
    <font>
      <b/>
      <sz val="10"/>
      <color indexed="8"/>
      <name val="Swis721 Cn BT"/>
      <family val="2"/>
      <charset val="238"/>
    </font>
    <font>
      <b/>
      <sz val="14"/>
      <color indexed="10"/>
      <name val="Arial CE"/>
      <family val="2"/>
      <charset val="238"/>
    </font>
    <font>
      <b/>
      <sz val="10"/>
      <name val="Swis721 Cn BT"/>
      <family val="2"/>
      <charset val="238"/>
    </font>
    <font>
      <sz val="10"/>
      <color indexed="8"/>
      <name val="Swis721 Cn BT"/>
      <family val="2"/>
      <charset val="238"/>
    </font>
    <font>
      <b/>
      <sz val="14"/>
      <name val="Swis721 Cn BT"/>
      <family val="2"/>
      <charset val="238"/>
    </font>
    <font>
      <b/>
      <sz val="10"/>
      <color indexed="9"/>
      <name val="Swis721 Cn BT"/>
      <family val="2"/>
      <charset val="238"/>
    </font>
    <font>
      <b/>
      <sz val="72"/>
      <color indexed="9"/>
      <name val="Swis721 Cn BT"/>
      <family val="2"/>
      <charset val="238"/>
    </font>
    <font>
      <b/>
      <sz val="10"/>
      <color indexed="9"/>
      <name val="Arial CE"/>
      <family val="2"/>
      <charset val="238"/>
    </font>
    <font>
      <sz val="10"/>
      <color indexed="9"/>
      <name val="Arial CE"/>
      <family val="2"/>
      <charset val="238"/>
    </font>
    <font>
      <sz val="10"/>
      <name val="Arial Narrow"/>
      <family val="2"/>
      <charset val="238"/>
    </font>
    <font>
      <sz val="10"/>
      <color indexed="22"/>
      <name val="Swis721 Cn BT"/>
      <family val="2"/>
      <charset val="238"/>
    </font>
    <font>
      <i/>
      <sz val="8"/>
      <name val="Swis721 Cn BT"/>
      <family val="2"/>
      <charset val="238"/>
    </font>
    <font>
      <b/>
      <sz val="10"/>
      <name val="Swis721 Cn BT"/>
      <family val="2"/>
      <charset val="1"/>
    </font>
    <font>
      <sz val="10"/>
      <name val="Swis721 Cn BT"/>
      <family val="2"/>
      <charset val="1"/>
    </font>
    <font>
      <i/>
      <sz val="10"/>
      <color indexed="10"/>
      <name val="Swis721 Cn BT"/>
      <family val="2"/>
      <charset val="1"/>
    </font>
    <font>
      <sz val="10"/>
      <color indexed="8"/>
      <name val="Arial CE"/>
      <family val="2"/>
      <charset val="238"/>
    </font>
    <font>
      <i/>
      <sz val="10"/>
      <name val="Swis721 Cn BT"/>
      <family val="2"/>
      <charset val="1"/>
    </font>
    <font>
      <sz val="10"/>
      <color indexed="10"/>
      <name val="Swis721 Cn BT"/>
      <family val="2"/>
      <charset val="1"/>
    </font>
    <font>
      <sz val="10"/>
      <color indexed="10"/>
      <name val="Swis721 Cn BT"/>
      <family val="2"/>
      <charset val="238"/>
    </font>
    <font>
      <i/>
      <sz val="10"/>
      <name val="Swis721 Cn BT"/>
      <family val="2"/>
      <charset val="238"/>
    </font>
    <font>
      <sz val="10"/>
      <name val="Swis721 Cn BT"/>
      <family val="2"/>
    </font>
    <font>
      <sz val="10"/>
      <color rgb="FFFF0000"/>
      <name val="Arial CE"/>
      <family val="2"/>
      <charset val="238"/>
    </font>
    <font>
      <sz val="10"/>
      <color rgb="FFFF0000"/>
      <name val="Swis721 Cn BT"/>
      <family val="2"/>
      <charset val="1"/>
    </font>
    <font>
      <sz val="10"/>
      <color rgb="FFFF0000"/>
      <name val="Swis721 Cn BT"/>
      <family val="2"/>
      <charset val="238"/>
    </font>
    <font>
      <i/>
      <sz val="10"/>
      <color rgb="FFFF0000"/>
      <name val="Swis721 Cn BT"/>
      <family val="2"/>
      <charset val="1"/>
    </font>
    <font>
      <sz val="10"/>
      <color rgb="FFFF0000"/>
      <name val="Arial"/>
      <family val="2"/>
      <charset val="238"/>
    </font>
    <font>
      <i/>
      <sz val="10"/>
      <color rgb="FFFF0000"/>
      <name val="Swis721 Cn BT"/>
      <family val="2"/>
      <charset val="238"/>
    </font>
    <font>
      <b/>
      <sz val="10"/>
      <color rgb="FFFF0000"/>
      <name val="Swis721 Cn BT"/>
      <family val="2"/>
      <charset val="238"/>
    </font>
    <font>
      <sz val="10"/>
      <color rgb="FFFF0000"/>
      <name val="Swis721 Cn BT"/>
      <family val="2"/>
    </font>
  </fonts>
  <fills count="13">
    <fill>
      <patternFill patternType="none"/>
    </fill>
    <fill>
      <patternFill patternType="gray125"/>
    </fill>
    <fill>
      <patternFill patternType="solid">
        <fgColor indexed="44"/>
        <bgColor indexed="31"/>
      </patternFill>
    </fill>
    <fill>
      <patternFill patternType="solid">
        <fgColor indexed="29"/>
        <bgColor indexed="45"/>
      </patternFill>
    </fill>
    <fill>
      <patternFill patternType="solid">
        <fgColor indexed="26"/>
        <bgColor indexed="9"/>
      </patternFill>
    </fill>
    <fill>
      <patternFill patternType="solid">
        <fgColor indexed="47"/>
        <bgColor indexed="22"/>
      </patternFill>
    </fill>
    <fill>
      <patternFill patternType="solid">
        <fgColor indexed="27"/>
        <bgColor indexed="41"/>
      </patternFill>
    </fill>
    <fill>
      <patternFill patternType="solid">
        <fgColor indexed="43"/>
        <bgColor indexed="13"/>
      </patternFill>
    </fill>
    <fill>
      <patternFill patternType="solid">
        <fgColor indexed="45"/>
        <bgColor indexed="29"/>
      </patternFill>
    </fill>
    <fill>
      <patternFill patternType="solid">
        <fgColor indexed="53"/>
        <bgColor indexed="52"/>
      </patternFill>
    </fill>
    <fill>
      <patternFill patternType="solid">
        <fgColor indexed="51"/>
        <bgColor indexed="34"/>
      </patternFill>
    </fill>
    <fill>
      <patternFill patternType="solid">
        <fgColor indexed="9"/>
        <bgColor indexed="26"/>
      </patternFill>
    </fill>
    <fill>
      <patternFill patternType="solid">
        <fgColor indexed="60"/>
        <bgColor indexed="25"/>
      </patternFill>
    </fill>
  </fills>
  <borders count="5">
    <border>
      <left/>
      <right/>
      <top/>
      <bottom/>
      <diagonal/>
    </border>
    <border>
      <left style="thin">
        <color indexed="63"/>
      </left>
      <right style="thin">
        <color indexed="63"/>
      </right>
      <top style="thin">
        <color indexed="63"/>
      </top>
      <bottom style="thin">
        <color indexed="63"/>
      </bottom>
      <diagonal/>
    </border>
    <border>
      <left/>
      <right/>
      <top/>
      <bottom style="thin">
        <color indexed="8"/>
      </bottom>
      <diagonal/>
    </border>
    <border>
      <left/>
      <right/>
      <top style="thin">
        <color indexed="8"/>
      </top>
      <bottom style="medium">
        <color indexed="8"/>
      </bottom>
      <diagonal/>
    </border>
    <border>
      <left/>
      <right/>
      <top style="medium">
        <color indexed="8"/>
      </top>
      <bottom style="medium">
        <color indexed="8"/>
      </bottom>
      <diagonal/>
    </border>
  </borders>
  <cellStyleXfs count="26">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3"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6" borderId="0" applyNumberFormat="0" applyBorder="0" applyAlignment="0" applyProtection="0"/>
    <xf numFmtId="0" fontId="1" fillId="4"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3" borderId="0" applyNumberFormat="0" applyBorder="0" applyAlignment="0" applyProtection="0"/>
    <xf numFmtId="0" fontId="3" fillId="6" borderId="0" applyNumberFormat="0" applyBorder="0" applyAlignment="0" applyProtection="0"/>
    <xf numFmtId="0" fontId="4" fillId="11" borderId="1" applyNumberFormat="0" applyAlignment="0" applyProtection="0"/>
    <xf numFmtId="0" fontId="5" fillId="0" borderId="0" applyNumberFormat="0" applyFill="0" applyBorder="0" applyAlignment="0" applyProtection="0"/>
    <xf numFmtId="0" fontId="6" fillId="0" borderId="0"/>
    <xf numFmtId="0" fontId="7" fillId="0" borderId="0"/>
    <xf numFmtId="0" fontId="8" fillId="0" borderId="0" applyNumberFormat="0" applyFill="0" applyBorder="0" applyAlignment="0" applyProtection="0"/>
    <xf numFmtId="0" fontId="9" fillId="0" borderId="0" applyFill="0">
      <alignment wrapText="1"/>
    </xf>
  </cellStyleXfs>
  <cellXfs count="156">
    <xf numFmtId="0" fontId="0" fillId="0" borderId="0" xfId="0"/>
    <xf numFmtId="164" fontId="10" fillId="0" borderId="0" xfId="0" applyNumberFormat="1" applyFont="1"/>
    <xf numFmtId="0" fontId="0" fillId="0" borderId="0" xfId="0" applyBorder="1"/>
    <xf numFmtId="0" fontId="11" fillId="0" borderId="0" xfId="0" applyFont="1" applyFill="1" applyAlignment="1">
      <alignment vertical="top"/>
    </xf>
    <xf numFmtId="2" fontId="12" fillId="0" borderId="0" xfId="0" applyNumberFormat="1" applyFont="1" applyAlignment="1">
      <alignment horizontal="left" vertical="top"/>
    </xf>
    <xf numFmtId="2" fontId="12" fillId="0" borderId="0" xfId="0" applyNumberFormat="1" applyFont="1" applyAlignment="1">
      <alignment horizontal="left" vertical="top" wrapText="1"/>
    </xf>
    <xf numFmtId="0" fontId="0" fillId="0" borderId="0" xfId="0" applyFont="1" applyBorder="1" applyAlignment="1">
      <alignment horizontal="left"/>
    </xf>
    <xf numFmtId="0" fontId="0" fillId="0" borderId="0" xfId="0" applyFont="1" applyBorder="1" applyAlignment="1">
      <alignment horizontal="right"/>
    </xf>
    <xf numFmtId="164" fontId="10" fillId="0" borderId="0" xfId="0" applyNumberFormat="1" applyFont="1" applyBorder="1" applyAlignment="1">
      <alignment horizontal="right"/>
    </xf>
    <xf numFmtId="165" fontId="0" fillId="0" borderId="0" xfId="0" applyNumberFormat="1" applyFont="1" applyBorder="1" applyAlignment="1">
      <alignment horizontal="right"/>
    </xf>
    <xf numFmtId="0" fontId="0" fillId="0" borderId="0" xfId="0" applyFont="1" applyBorder="1" applyAlignment="1"/>
    <xf numFmtId="0" fontId="0" fillId="0" borderId="0" xfId="0" applyFont="1" applyBorder="1"/>
    <xf numFmtId="0" fontId="0" fillId="0" borderId="0" xfId="0" applyFont="1"/>
    <xf numFmtId="0" fontId="13" fillId="0" borderId="0" xfId="0" applyFont="1" applyBorder="1" applyAlignment="1">
      <alignment horizontal="left"/>
    </xf>
    <xf numFmtId="0" fontId="10" fillId="0" borderId="0" xfId="0" applyFont="1" applyBorder="1" applyAlignment="1">
      <alignment horizontal="right"/>
    </xf>
    <xf numFmtId="165" fontId="10" fillId="0" borderId="0" xfId="0" applyNumberFormat="1" applyFont="1" applyBorder="1" applyAlignment="1">
      <alignment horizontal="right"/>
    </xf>
    <xf numFmtId="0" fontId="10" fillId="0" borderId="0" xfId="0" applyFont="1" applyBorder="1" applyAlignment="1"/>
    <xf numFmtId="0" fontId="10" fillId="0" borderId="0" xfId="0" applyFont="1" applyBorder="1"/>
    <xf numFmtId="0" fontId="10" fillId="0" borderId="0" xfId="0" applyFont="1"/>
    <xf numFmtId="49" fontId="12" fillId="0" borderId="0" xfId="0" applyNumberFormat="1" applyFont="1" applyAlignment="1">
      <alignment horizontal="left" vertical="top"/>
    </xf>
    <xf numFmtId="0" fontId="0" fillId="0" borderId="2" xfId="0" applyFont="1" applyBorder="1" applyAlignment="1">
      <alignment horizontal="left"/>
    </xf>
    <xf numFmtId="0" fontId="0" fillId="0" borderId="2" xfId="0" applyFont="1" applyBorder="1" applyAlignment="1">
      <alignment horizontal="right"/>
    </xf>
    <xf numFmtId="164" fontId="10" fillId="0" borderId="2" xfId="0" applyNumberFormat="1" applyFont="1" applyBorder="1" applyAlignment="1">
      <alignment horizontal="right"/>
    </xf>
    <xf numFmtId="0" fontId="11" fillId="0" borderId="0" xfId="0" applyFont="1" applyBorder="1" applyAlignment="1">
      <alignment horizontal="left"/>
    </xf>
    <xf numFmtId="0" fontId="11" fillId="0" borderId="0" xfId="0" applyFont="1" applyBorder="1" applyAlignment="1">
      <alignment horizontal="right"/>
    </xf>
    <xf numFmtId="164" fontId="14" fillId="0" borderId="0" xfId="0" applyNumberFormat="1" applyFont="1" applyBorder="1" applyAlignment="1">
      <alignment horizontal="right"/>
    </xf>
    <xf numFmtId="49" fontId="12" fillId="0" borderId="0" xfId="0" applyNumberFormat="1" applyFont="1" applyAlignment="1">
      <alignment horizontal="left" vertical="top" wrapText="1"/>
    </xf>
    <xf numFmtId="0" fontId="14" fillId="0" borderId="0" xfId="0" applyFont="1" applyBorder="1" applyAlignment="1">
      <alignment horizontal="left"/>
    </xf>
    <xf numFmtId="0" fontId="14" fillId="0" borderId="0" xfId="0" applyFont="1" applyBorder="1" applyAlignment="1">
      <alignment horizontal="right"/>
    </xf>
    <xf numFmtId="2" fontId="15" fillId="0" borderId="0" xfId="0" applyNumberFormat="1" applyFont="1" applyFill="1" applyAlignment="1">
      <alignment vertical="top" wrapText="1"/>
    </xf>
    <xf numFmtId="4" fontId="12" fillId="0" borderId="0" xfId="0" applyNumberFormat="1" applyFont="1" applyAlignment="1">
      <alignment horizontal="left" vertical="top"/>
    </xf>
    <xf numFmtId="0" fontId="16" fillId="0" borderId="0" xfId="0" applyFont="1" applyBorder="1" applyAlignment="1">
      <alignment horizontal="left"/>
    </xf>
    <xf numFmtId="49" fontId="15" fillId="0" borderId="0" xfId="0" applyNumberFormat="1" applyFont="1" applyFill="1" applyAlignment="1">
      <alignment vertical="top" wrapText="1"/>
    </xf>
    <xf numFmtId="4" fontId="12" fillId="0" borderId="0" xfId="0" applyNumberFormat="1" applyFont="1" applyAlignment="1">
      <alignment horizontal="left" vertical="top" wrapText="1"/>
    </xf>
    <xf numFmtId="0" fontId="17" fillId="0" borderId="0" xfId="0" applyFont="1" applyFill="1" applyBorder="1" applyAlignment="1">
      <alignment horizontal="left"/>
    </xf>
    <xf numFmtId="0" fontId="18" fillId="0" borderId="0" xfId="0" applyFont="1" applyFill="1" applyBorder="1"/>
    <xf numFmtId="0" fontId="17" fillId="0" borderId="0" xfId="0" applyFont="1" applyFill="1" applyBorder="1"/>
    <xf numFmtId="0" fontId="17" fillId="0" borderId="0" xfId="0" applyFont="1" applyFill="1" applyBorder="1" applyAlignment="1">
      <alignment horizontal="right"/>
    </xf>
    <xf numFmtId="164" fontId="17" fillId="0" borderId="0" xfId="0" applyNumberFormat="1" applyFont="1" applyFill="1" applyBorder="1" applyAlignment="1">
      <alignment horizontal="right"/>
    </xf>
    <xf numFmtId="165" fontId="19" fillId="12" borderId="0" xfId="0" applyNumberFormat="1" applyFont="1" applyFill="1" applyBorder="1" applyAlignment="1">
      <alignment horizontal="right"/>
    </xf>
    <xf numFmtId="0" fontId="20" fillId="12" borderId="0" xfId="0" applyFont="1" applyFill="1" applyBorder="1" applyAlignment="1"/>
    <xf numFmtId="0" fontId="20" fillId="12" borderId="0" xfId="0" applyFont="1" applyFill="1" applyBorder="1" applyAlignment="1">
      <alignment horizontal="right"/>
    </xf>
    <xf numFmtId="0" fontId="20" fillId="12" borderId="0" xfId="0" applyFont="1" applyFill="1" applyBorder="1"/>
    <xf numFmtId="0" fontId="20" fillId="12" borderId="0" xfId="0" applyFont="1" applyFill="1"/>
    <xf numFmtId="4" fontId="21" fillId="0" borderId="0" xfId="0" applyNumberFormat="1" applyFont="1"/>
    <xf numFmtId="4" fontId="14" fillId="0" borderId="0" xfId="0" applyNumberFormat="1" applyFont="1" applyBorder="1" applyAlignment="1">
      <alignment vertical="top"/>
    </xf>
    <xf numFmtId="4" fontId="14" fillId="0" borderId="0" xfId="0" applyNumberFormat="1" applyFont="1" applyBorder="1" applyAlignment="1">
      <alignment vertical="top" wrapText="1"/>
    </xf>
    <xf numFmtId="4" fontId="14" fillId="0" borderId="0" xfId="0" applyNumberFormat="1" applyFont="1" applyBorder="1" applyAlignment="1">
      <alignment wrapText="1"/>
    </xf>
    <xf numFmtId="4" fontId="14" fillId="0" borderId="0" xfId="0" applyNumberFormat="1" applyFont="1" applyBorder="1"/>
    <xf numFmtId="4" fontId="11" fillId="0" borderId="0" xfId="0" applyNumberFormat="1" applyFont="1" applyBorder="1"/>
    <xf numFmtId="0" fontId="11" fillId="0" borderId="0" xfId="0" applyFont="1"/>
    <xf numFmtId="0" fontId="21" fillId="0" borderId="0" xfId="0" applyFont="1"/>
    <xf numFmtId="4" fontId="11" fillId="0" borderId="0" xfId="0" applyNumberFormat="1" applyFont="1" applyBorder="1" applyAlignment="1">
      <alignment horizontal="right"/>
    </xf>
    <xf numFmtId="0" fontId="22" fillId="0" borderId="0" xfId="0" applyFont="1" applyAlignment="1">
      <alignment horizontal="right"/>
    </xf>
    <xf numFmtId="0" fontId="22" fillId="0" borderId="0" xfId="0" applyFont="1"/>
    <xf numFmtId="4" fontId="11" fillId="0" borderId="0" xfId="0" applyNumberFormat="1" applyFont="1" applyAlignment="1">
      <alignment vertical="top"/>
    </xf>
    <xf numFmtId="4" fontId="11" fillId="0" borderId="0" xfId="0" applyNumberFormat="1" applyFont="1" applyAlignment="1">
      <alignment vertical="top" wrapText="1"/>
    </xf>
    <xf numFmtId="4" fontId="11" fillId="0" borderId="0" xfId="0" applyNumberFormat="1" applyFont="1" applyAlignment="1">
      <alignment wrapText="1"/>
    </xf>
    <xf numFmtId="4" fontId="11" fillId="0" borderId="0" xfId="0" applyNumberFormat="1" applyFont="1"/>
    <xf numFmtId="4" fontId="14" fillId="0" borderId="3" xfId="0" applyNumberFormat="1" applyFont="1" applyBorder="1" applyAlignment="1">
      <alignment vertical="top"/>
    </xf>
    <xf numFmtId="0" fontId="23" fillId="0" borderId="3" xfId="0" applyNumberFormat="1" applyFont="1" applyBorder="1" applyAlignment="1"/>
    <xf numFmtId="4" fontId="11" fillId="0" borderId="3" xfId="0" applyNumberFormat="1" applyFont="1" applyBorder="1" applyAlignment="1"/>
    <xf numFmtId="4" fontId="11" fillId="0" borderId="3" xfId="0" applyNumberFormat="1" applyFont="1" applyBorder="1"/>
    <xf numFmtId="4" fontId="22" fillId="0" borderId="0" xfId="0" applyNumberFormat="1" applyFont="1"/>
    <xf numFmtId="4" fontId="14" fillId="0" borderId="3" xfId="0" applyNumberFormat="1" applyFont="1" applyBorder="1" applyAlignment="1">
      <alignment wrapText="1"/>
    </xf>
    <xf numFmtId="0" fontId="23" fillId="0" borderId="0" xfId="0" applyNumberFormat="1" applyFont="1" applyBorder="1" applyAlignment="1"/>
    <xf numFmtId="4" fontId="11" fillId="0" borderId="0" xfId="0" applyNumberFormat="1" applyFont="1" applyBorder="1" applyAlignment="1">
      <alignment vertical="top"/>
    </xf>
    <xf numFmtId="4" fontId="11" fillId="0" borderId="0" xfId="0" applyNumberFormat="1" applyFont="1" applyBorder="1" applyAlignment="1">
      <alignment wrapText="1"/>
    </xf>
    <xf numFmtId="4" fontId="11" fillId="0" borderId="0" xfId="0" applyNumberFormat="1" applyFont="1" applyBorder="1" applyAlignment="1">
      <alignment vertical="top" wrapText="1"/>
    </xf>
    <xf numFmtId="4" fontId="11" fillId="0" borderId="4" xfId="0" applyNumberFormat="1" applyFont="1" applyBorder="1" applyAlignment="1">
      <alignment vertical="top"/>
    </xf>
    <xf numFmtId="4" fontId="11" fillId="0" borderId="4" xfId="0" applyNumberFormat="1" applyFont="1" applyBorder="1" applyAlignment="1">
      <alignment vertical="top" wrapText="1"/>
    </xf>
    <xf numFmtId="4" fontId="11" fillId="0" borderId="4" xfId="0" applyNumberFormat="1" applyFont="1" applyBorder="1" applyAlignment="1">
      <alignment wrapText="1"/>
    </xf>
    <xf numFmtId="4" fontId="11" fillId="0" borderId="4" xfId="0" applyNumberFormat="1" applyFont="1" applyBorder="1"/>
    <xf numFmtId="0" fontId="11" fillId="0" borderId="0" xfId="0" applyFont="1" applyAlignment="1">
      <alignment vertical="top"/>
    </xf>
    <xf numFmtId="0" fontId="11" fillId="0" borderId="0" xfId="0" applyFont="1" applyAlignment="1">
      <alignment vertical="top" wrapText="1"/>
    </xf>
    <xf numFmtId="0" fontId="11" fillId="0" borderId="0" xfId="0" applyFont="1" applyAlignment="1">
      <alignment wrapText="1"/>
    </xf>
    <xf numFmtId="0" fontId="11" fillId="0" borderId="0" xfId="0" applyFont="1" applyBorder="1"/>
    <xf numFmtId="4" fontId="14" fillId="0" borderId="4" xfId="0" applyNumberFormat="1" applyFont="1" applyBorder="1" applyAlignment="1">
      <alignment vertical="top"/>
    </xf>
    <xf numFmtId="4" fontId="14" fillId="0" borderId="4" xfId="0" applyNumberFormat="1" applyFont="1" applyBorder="1" applyAlignment="1">
      <alignment vertical="top" wrapText="1"/>
    </xf>
    <xf numFmtId="4" fontId="14" fillId="0" borderId="4" xfId="0" applyNumberFormat="1" applyFont="1" applyBorder="1" applyAlignment="1">
      <alignment wrapText="1"/>
    </xf>
    <xf numFmtId="4" fontId="14" fillId="0" borderId="4" xfId="0" applyNumberFormat="1" applyFont="1" applyBorder="1"/>
    <xf numFmtId="4" fontId="14" fillId="0" borderId="0" xfId="0" applyNumberFormat="1" applyFont="1"/>
    <xf numFmtId="4" fontId="24" fillId="0" borderId="0" xfId="0" applyNumberFormat="1" applyFont="1" applyAlignment="1">
      <alignment vertical="top"/>
    </xf>
    <xf numFmtId="4" fontId="24" fillId="0" borderId="0" xfId="0" applyNumberFormat="1" applyFont="1" applyAlignment="1">
      <alignment vertical="top" wrapText="1"/>
    </xf>
    <xf numFmtId="4" fontId="24" fillId="0" borderId="0" xfId="0" applyNumberFormat="1" applyFont="1" applyAlignment="1">
      <alignment wrapText="1"/>
    </xf>
    <xf numFmtId="4" fontId="25" fillId="0" borderId="0" xfId="0" applyNumberFormat="1" applyFont="1"/>
    <xf numFmtId="4" fontId="11" fillId="0" borderId="0" xfId="0" applyNumberFormat="1" applyFont="1" applyFill="1"/>
    <xf numFmtId="4" fontId="25" fillId="0" borderId="0" xfId="0" applyNumberFormat="1" applyFont="1" applyFill="1" applyAlignment="1">
      <alignment vertical="top"/>
    </xf>
    <xf numFmtId="0" fontId="26" fillId="0" borderId="3" xfId="0" applyNumberFormat="1" applyFont="1" applyFill="1" applyBorder="1" applyAlignment="1"/>
    <xf numFmtId="4" fontId="25" fillId="0" borderId="0" xfId="0" applyNumberFormat="1" applyFont="1" applyFill="1" applyAlignment="1">
      <alignment wrapText="1"/>
    </xf>
    <xf numFmtId="4" fontId="25" fillId="0" borderId="0" xfId="0" applyNumberFormat="1" applyFont="1" applyFill="1"/>
    <xf numFmtId="4" fontId="27" fillId="0" borderId="0" xfId="0" applyNumberFormat="1" applyFont="1"/>
    <xf numFmtId="4" fontId="25" fillId="0" borderId="0" xfId="0" applyNumberFormat="1" applyFont="1" applyAlignment="1">
      <alignment vertical="top"/>
    </xf>
    <xf numFmtId="4" fontId="25" fillId="0" borderId="0" xfId="0" applyNumberFormat="1" applyFont="1" applyAlignment="1">
      <alignment wrapText="1"/>
    </xf>
    <xf numFmtId="4" fontId="0" fillId="0" borderId="0" xfId="0" applyNumberFormat="1" applyFont="1"/>
    <xf numFmtId="0" fontId="25" fillId="0" borderId="0" xfId="0" applyFont="1" applyAlignment="1">
      <alignment vertical="top" wrapText="1"/>
    </xf>
    <xf numFmtId="4" fontId="25" fillId="0" borderId="0" xfId="0" applyNumberFormat="1" applyFont="1" applyAlignment="1">
      <alignment vertical="top" wrapText="1"/>
    </xf>
    <xf numFmtId="0" fontId="28" fillId="0" borderId="0" xfId="0" applyFont="1" applyAlignment="1">
      <alignment vertical="top" wrapText="1"/>
    </xf>
    <xf numFmtId="0" fontId="25" fillId="0" borderId="0" xfId="0" applyFont="1" applyFill="1"/>
    <xf numFmtId="4" fontId="24" fillId="0" borderId="3" xfId="0" applyNumberFormat="1" applyFont="1" applyBorder="1" applyAlignment="1">
      <alignment vertical="top"/>
    </xf>
    <xf numFmtId="4" fontId="24" fillId="0" borderId="3" xfId="0" applyNumberFormat="1" applyFont="1" applyBorder="1" applyAlignment="1">
      <alignment vertical="top" wrapText="1"/>
    </xf>
    <xf numFmtId="4" fontId="24" fillId="0" borderId="3" xfId="0" applyNumberFormat="1" applyFont="1" applyBorder="1" applyAlignment="1">
      <alignment wrapText="1"/>
    </xf>
    <xf numFmtId="4" fontId="24" fillId="0" borderId="3" xfId="0" applyNumberFormat="1" applyFont="1" applyBorder="1"/>
    <xf numFmtId="4" fontId="11" fillId="11" borderId="0" xfId="0" applyNumberFormat="1" applyFont="1" applyFill="1"/>
    <xf numFmtId="4" fontId="24" fillId="0" borderId="0" xfId="0" applyNumberFormat="1" applyFont="1"/>
    <xf numFmtId="4" fontId="24" fillId="0" borderId="0" xfId="0" applyNumberFormat="1" applyFont="1" applyFill="1" applyAlignment="1">
      <alignment vertical="top"/>
    </xf>
    <xf numFmtId="4" fontId="24" fillId="0" borderId="0" xfId="0" applyNumberFormat="1" applyFont="1" applyFill="1" applyAlignment="1">
      <alignment wrapText="1"/>
    </xf>
    <xf numFmtId="4" fontId="24" fillId="0" borderId="0" xfId="0" applyNumberFormat="1" applyFont="1" applyFill="1"/>
    <xf numFmtId="4" fontId="29" fillId="0" borderId="0" xfId="0" applyNumberFormat="1" applyFont="1" applyAlignment="1">
      <alignment vertical="top" wrapText="1"/>
    </xf>
    <xf numFmtId="4" fontId="14" fillId="0" borderId="0" xfId="0" applyNumberFormat="1" applyFont="1" applyAlignment="1">
      <alignment vertical="top"/>
    </xf>
    <xf numFmtId="4" fontId="14" fillId="0" borderId="0" xfId="0" applyNumberFormat="1" applyFont="1" applyAlignment="1">
      <alignment vertical="top" wrapText="1"/>
    </xf>
    <xf numFmtId="4" fontId="14" fillId="0" borderId="0" xfId="0" applyNumberFormat="1" applyFont="1" applyAlignment="1">
      <alignment wrapText="1"/>
    </xf>
    <xf numFmtId="4" fontId="15" fillId="0" borderId="0" xfId="0" applyNumberFormat="1" applyFont="1" applyAlignment="1">
      <alignment horizontal="left" vertical="top" wrapText="1"/>
    </xf>
    <xf numFmtId="0" fontId="11" fillId="0" borderId="0" xfId="0" applyFont="1" applyFill="1" applyAlignment="1">
      <alignment vertical="top" wrapText="1"/>
    </xf>
    <xf numFmtId="4" fontId="30" fillId="0" borderId="0" xfId="0" applyNumberFormat="1" applyFont="1" applyAlignment="1">
      <alignment horizontal="left" vertical="top" wrapText="1"/>
    </xf>
    <xf numFmtId="4" fontId="11" fillId="0" borderId="0" xfId="0" applyNumberFormat="1" applyFont="1" applyFill="1" applyAlignment="1">
      <alignment vertical="top" wrapText="1"/>
    </xf>
    <xf numFmtId="4" fontId="14" fillId="0" borderId="3" xfId="0" applyNumberFormat="1" applyFont="1" applyBorder="1" applyAlignment="1">
      <alignment vertical="top" wrapText="1"/>
    </xf>
    <xf numFmtId="4" fontId="14" fillId="0" borderId="3" xfId="0" applyNumberFormat="1" applyFont="1" applyBorder="1"/>
    <xf numFmtId="0" fontId="31" fillId="0" borderId="0" xfId="0" applyFont="1"/>
    <xf numFmtId="4" fontId="30" fillId="0" borderId="0" xfId="0" applyNumberFormat="1" applyFont="1" applyAlignment="1">
      <alignment vertical="top" wrapText="1"/>
    </xf>
    <xf numFmtId="4" fontId="31" fillId="0" borderId="0" xfId="0" applyNumberFormat="1" applyFont="1" applyAlignment="1">
      <alignment vertical="top"/>
    </xf>
    <xf numFmtId="4" fontId="14" fillId="0" borderId="0" xfId="0" applyNumberFormat="1" applyFont="1" applyFill="1" applyAlignment="1">
      <alignment vertical="top"/>
    </xf>
    <xf numFmtId="4" fontId="14" fillId="0" borderId="0" xfId="0" applyNumberFormat="1" applyFont="1" applyFill="1" applyAlignment="1">
      <alignment vertical="top" wrapText="1"/>
    </xf>
    <xf numFmtId="4" fontId="11" fillId="0" borderId="0" xfId="0" applyNumberFormat="1" applyFont="1" applyFill="1" applyAlignment="1">
      <alignment wrapText="1"/>
    </xf>
    <xf numFmtId="4" fontId="11" fillId="0" borderId="0" xfId="0" applyNumberFormat="1" applyFont="1" applyFill="1" applyAlignment="1">
      <alignment vertical="top"/>
    </xf>
    <xf numFmtId="4" fontId="25" fillId="0" borderId="0" xfId="0" applyNumberFormat="1" applyFont="1" applyFill="1" applyAlignment="1">
      <alignment vertical="top" wrapText="1"/>
    </xf>
    <xf numFmtId="0" fontId="25" fillId="0" borderId="0" xfId="0" applyFont="1" applyFill="1" applyAlignment="1">
      <alignment vertical="top" wrapText="1"/>
    </xf>
    <xf numFmtId="4" fontId="33" fillId="0" borderId="0" xfId="0" applyNumberFormat="1" applyFont="1"/>
    <xf numFmtId="4" fontId="34" fillId="0" borderId="0" xfId="0" applyNumberFormat="1" applyFont="1"/>
    <xf numFmtId="0" fontId="35" fillId="0" borderId="0" xfId="0" applyFont="1"/>
    <xf numFmtId="4" fontId="35" fillId="0" borderId="0" xfId="0" applyNumberFormat="1" applyFont="1" applyFill="1"/>
    <xf numFmtId="4" fontId="34" fillId="0" borderId="0" xfId="0" applyNumberFormat="1" applyFont="1" applyFill="1" applyAlignment="1">
      <alignment vertical="top"/>
    </xf>
    <xf numFmtId="4" fontId="34" fillId="0" borderId="0" xfId="0" applyNumberFormat="1" applyFont="1" applyFill="1" applyAlignment="1">
      <alignment wrapText="1"/>
    </xf>
    <xf numFmtId="4" fontId="34" fillId="0" borderId="0" xfId="0" applyNumberFormat="1" applyFont="1" applyFill="1"/>
    <xf numFmtId="4" fontId="35" fillId="0" borderId="0" xfId="0" applyNumberFormat="1" applyFont="1"/>
    <xf numFmtId="4" fontId="34" fillId="0" borderId="0" xfId="0" applyNumberFormat="1" applyFont="1" applyAlignment="1">
      <alignment vertical="top"/>
    </xf>
    <xf numFmtId="4" fontId="34" fillId="0" borderId="0" xfId="0" applyNumberFormat="1" applyFont="1" applyFill="1" applyAlignment="1">
      <alignment vertical="top" wrapText="1"/>
    </xf>
    <xf numFmtId="4" fontId="34" fillId="0" borderId="0" xfId="0" applyNumberFormat="1" applyFont="1" applyAlignment="1">
      <alignment wrapText="1"/>
    </xf>
    <xf numFmtId="0" fontId="36" fillId="0" borderId="0" xfId="0" applyFont="1" applyAlignment="1">
      <alignment vertical="top" wrapText="1"/>
    </xf>
    <xf numFmtId="4" fontId="37" fillId="0" borderId="0" xfId="0" applyNumberFormat="1" applyFont="1"/>
    <xf numFmtId="4" fontId="35" fillId="0" borderId="0" xfId="0" applyNumberFormat="1" applyFont="1" applyAlignment="1">
      <alignment vertical="top"/>
    </xf>
    <xf numFmtId="4" fontId="35" fillId="0" borderId="0" xfId="0" applyNumberFormat="1" applyFont="1" applyAlignment="1">
      <alignment vertical="top" wrapText="1"/>
    </xf>
    <xf numFmtId="4" fontId="35" fillId="0" borderId="0" xfId="0" applyNumberFormat="1" applyFont="1" applyAlignment="1">
      <alignment wrapText="1"/>
    </xf>
    <xf numFmtId="0" fontId="35" fillId="0" borderId="0" xfId="0" applyFont="1" applyFill="1" applyAlignment="1">
      <alignment vertical="top" wrapText="1"/>
    </xf>
    <xf numFmtId="4" fontId="35" fillId="0" borderId="0" xfId="0" applyNumberFormat="1" applyFont="1" applyAlignment="1">
      <alignment horizontal="left" vertical="top" wrapText="1"/>
    </xf>
    <xf numFmtId="4" fontId="35" fillId="0" borderId="0" xfId="0" applyNumberFormat="1" applyFont="1" applyFill="1" applyAlignment="1">
      <alignment vertical="top" wrapText="1"/>
    </xf>
    <xf numFmtId="0" fontId="38" fillId="0" borderId="0" xfId="0" applyFont="1"/>
    <xf numFmtId="4" fontId="39" fillId="0" borderId="0" xfId="0" applyNumberFormat="1" applyFont="1" applyAlignment="1">
      <alignment vertical="top" wrapText="1"/>
    </xf>
    <xf numFmtId="4" fontId="38" fillId="0" borderId="0" xfId="0" applyNumberFormat="1" applyFont="1" applyAlignment="1">
      <alignment vertical="top"/>
    </xf>
    <xf numFmtId="4" fontId="39" fillId="0" borderId="0" xfId="0" applyNumberFormat="1" applyFont="1" applyAlignment="1">
      <alignment vertical="top"/>
    </xf>
    <xf numFmtId="0" fontId="28" fillId="0" borderId="0" xfId="0" applyNumberFormat="1" applyFont="1" applyFill="1" applyBorder="1" applyAlignment="1"/>
    <xf numFmtId="0" fontId="31" fillId="0" borderId="0" xfId="0" applyFont="1" applyAlignment="1">
      <alignment vertical="top" wrapText="1"/>
    </xf>
    <xf numFmtId="0" fontId="11" fillId="0" borderId="0" xfId="0" applyFont="1" applyFill="1"/>
    <xf numFmtId="0" fontId="25" fillId="0" borderId="0" xfId="0" applyFont="1"/>
    <xf numFmtId="4" fontId="32" fillId="0" borderId="0" xfId="0" applyNumberFormat="1" applyFont="1" applyFill="1" applyAlignment="1">
      <alignment wrapText="1"/>
    </xf>
    <xf numFmtId="4" fontId="40" fillId="0" borderId="0" xfId="0" applyNumberFormat="1" applyFont="1" applyFill="1" applyAlignment="1">
      <alignment wrapText="1"/>
    </xf>
  </cellXfs>
  <cellStyles count="26">
    <cellStyle name="20 % – Poudarek1" xfId="1"/>
    <cellStyle name="20 % – Poudarek2" xfId="2"/>
    <cellStyle name="20 % – Poudarek3" xfId="3"/>
    <cellStyle name="20 % – Poudarek4" xfId="4"/>
    <cellStyle name="20 % – Poudarek5" xfId="5"/>
    <cellStyle name="20 % – Poudarek6" xfId="6"/>
    <cellStyle name="40 % – Poudarek1" xfId="7"/>
    <cellStyle name="40 % – Poudarek2" xfId="8"/>
    <cellStyle name="40 % – Poudarek3" xfId="9"/>
    <cellStyle name="40 % – Poudarek4" xfId="10"/>
    <cellStyle name="40 % – Poudarek5" xfId="11"/>
    <cellStyle name="40 % – Poudarek6" xfId="12"/>
    <cellStyle name="60 % – Poudarek1" xfId="13"/>
    <cellStyle name="60 % – Poudarek2" xfId="14"/>
    <cellStyle name="60 % – Poudarek3" xfId="15"/>
    <cellStyle name="60 % – Poudarek4" xfId="16"/>
    <cellStyle name="60 % – Poudarek5" xfId="17"/>
    <cellStyle name="60 % – Poudarek6" xfId="18"/>
    <cellStyle name="Dobro" xfId="19"/>
    <cellStyle name="Izhod" xfId="20"/>
    <cellStyle name="Naslov" xfId="21"/>
    <cellStyle name="Navadno" xfId="0" builtinId="0"/>
    <cellStyle name="Navadno 2" xfId="22"/>
    <cellStyle name="Navadno 3" xfId="23"/>
    <cellStyle name="Opozorilo" xfId="24"/>
    <cellStyle name="Popis Evo" xfId="2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66"/>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7:V27"/>
  <sheetViews>
    <sheetView view="pageBreakPreview" zoomScale="120" zoomScaleSheetLayoutView="120" workbookViewId="0">
      <selection activeCell="E16" sqref="E16"/>
    </sheetView>
  </sheetViews>
  <sheetFormatPr defaultRowHeight="12.75" x14ac:dyDescent="0.2"/>
  <cols>
    <col min="1" max="1" width="14.28515625" customWidth="1"/>
    <col min="8" max="8" width="17.28515625" style="1" customWidth="1"/>
    <col min="9" max="12" width="9.140625" style="2"/>
  </cols>
  <sheetData>
    <row r="7" spans="1:22" s="12" customFormat="1" x14ac:dyDescent="0.2">
      <c r="A7" s="3" t="s">
        <v>0</v>
      </c>
      <c r="B7" s="4" t="s">
        <v>1</v>
      </c>
      <c r="C7" s="5"/>
      <c r="D7" s="5"/>
      <c r="E7" s="6"/>
      <c r="F7" s="7"/>
      <c r="G7" s="7"/>
      <c r="H7" s="8"/>
      <c r="I7" s="9"/>
      <c r="J7" s="9"/>
      <c r="K7" s="10"/>
      <c r="L7" s="7"/>
      <c r="M7" s="11"/>
      <c r="N7" s="11"/>
      <c r="O7" s="11"/>
      <c r="P7" s="11"/>
      <c r="Q7" s="11"/>
      <c r="R7" s="11"/>
      <c r="S7" s="11"/>
      <c r="T7" s="11"/>
      <c r="U7" s="11"/>
      <c r="V7" s="11"/>
    </row>
    <row r="8" spans="1:22" s="12" customFormat="1" x14ac:dyDescent="0.2">
      <c r="A8" s="3"/>
      <c r="B8" s="4"/>
      <c r="C8" s="5"/>
      <c r="D8" s="5"/>
      <c r="E8" s="6"/>
      <c r="F8" s="7"/>
      <c r="G8" s="7"/>
      <c r="H8" s="8"/>
      <c r="I8" s="9"/>
      <c r="J8" s="9"/>
      <c r="K8" s="10"/>
      <c r="L8" s="7"/>
      <c r="M8" s="11"/>
      <c r="N8" s="11"/>
      <c r="O8" s="11"/>
      <c r="P8" s="11"/>
      <c r="Q8" s="11"/>
      <c r="R8" s="11"/>
      <c r="S8" s="11"/>
      <c r="T8" s="11"/>
      <c r="U8" s="11"/>
      <c r="V8" s="11"/>
    </row>
    <row r="9" spans="1:22" s="12" customFormat="1" x14ac:dyDescent="0.2">
      <c r="A9" s="3"/>
      <c r="B9" s="4"/>
      <c r="C9" s="5"/>
      <c r="D9" s="5"/>
      <c r="E9" s="6"/>
      <c r="F9" s="7"/>
      <c r="G9" s="7"/>
      <c r="H9" s="8"/>
      <c r="I9" s="9"/>
      <c r="J9" s="9"/>
      <c r="K9" s="10"/>
      <c r="L9" s="7"/>
      <c r="M9" s="11"/>
      <c r="N9" s="11"/>
      <c r="O9" s="11"/>
      <c r="P9" s="11"/>
      <c r="Q9" s="11"/>
      <c r="R9" s="11"/>
      <c r="S9" s="11"/>
      <c r="T9" s="11"/>
      <c r="U9" s="11"/>
      <c r="V9" s="11"/>
    </row>
    <row r="10" spans="1:22" s="12" customFormat="1" x14ac:dyDescent="0.2">
      <c r="A10" s="3" t="s">
        <v>2</v>
      </c>
      <c r="B10" s="4" t="s">
        <v>194</v>
      </c>
      <c r="C10" s="5"/>
      <c r="D10" s="5"/>
      <c r="E10" s="6"/>
      <c r="F10" s="7"/>
      <c r="G10" s="7"/>
      <c r="H10" s="8"/>
      <c r="I10" s="9"/>
      <c r="J10" s="9"/>
      <c r="K10" s="10"/>
      <c r="L10" s="7"/>
      <c r="M10" s="11"/>
      <c r="N10" s="11"/>
      <c r="O10" s="11"/>
      <c r="P10" s="11"/>
      <c r="Q10" s="11"/>
      <c r="R10" s="11"/>
      <c r="S10" s="11"/>
      <c r="T10" s="11"/>
      <c r="U10" s="11"/>
      <c r="V10" s="11"/>
    </row>
    <row r="11" spans="1:22" s="12" customFormat="1" x14ac:dyDescent="0.2">
      <c r="A11" s="3"/>
      <c r="B11" s="4"/>
      <c r="C11" s="5"/>
      <c r="D11" s="5"/>
      <c r="E11" s="6"/>
      <c r="F11" s="7"/>
      <c r="G11" s="7"/>
      <c r="H11" s="8"/>
      <c r="I11" s="9"/>
      <c r="J11" s="9"/>
      <c r="K11" s="10"/>
      <c r="L11" s="7"/>
      <c r="M11" s="11"/>
      <c r="N11" s="11"/>
      <c r="O11" s="11"/>
      <c r="P11" s="11"/>
      <c r="Q11" s="11"/>
      <c r="R11" s="11"/>
      <c r="S11" s="11"/>
      <c r="T11" s="11"/>
      <c r="U11" s="11"/>
      <c r="V11" s="11"/>
    </row>
    <row r="12" spans="1:22" s="12" customFormat="1" x14ac:dyDescent="0.2">
      <c r="A12" s="3"/>
      <c r="B12" s="4"/>
      <c r="C12" s="5"/>
      <c r="D12" s="5"/>
      <c r="E12" s="6"/>
      <c r="F12" s="7"/>
      <c r="G12" s="7"/>
      <c r="H12" s="8"/>
      <c r="I12" s="9"/>
      <c r="J12" s="9"/>
      <c r="K12" s="10"/>
      <c r="L12" s="7"/>
      <c r="M12" s="11"/>
      <c r="N12" s="11"/>
      <c r="O12" s="11"/>
      <c r="P12" s="11"/>
      <c r="Q12" s="11"/>
      <c r="R12" s="11"/>
      <c r="S12" s="11"/>
      <c r="T12" s="11"/>
      <c r="U12" s="11"/>
      <c r="V12" s="11"/>
    </row>
    <row r="13" spans="1:22" s="12" customFormat="1" x14ac:dyDescent="0.2">
      <c r="A13" s="3" t="s">
        <v>3</v>
      </c>
      <c r="B13" s="4" t="s">
        <v>4</v>
      </c>
      <c r="C13" s="5"/>
      <c r="D13" s="5"/>
      <c r="E13" s="6"/>
      <c r="F13" s="7"/>
      <c r="G13" s="7"/>
      <c r="H13" s="8"/>
      <c r="I13" s="9"/>
      <c r="J13" s="9"/>
      <c r="K13" s="10"/>
      <c r="L13" s="7"/>
      <c r="M13" s="11"/>
      <c r="N13" s="11"/>
      <c r="O13" s="11"/>
      <c r="P13" s="11"/>
      <c r="Q13" s="11"/>
      <c r="R13" s="11"/>
      <c r="S13" s="11"/>
      <c r="T13" s="11"/>
      <c r="U13" s="11"/>
      <c r="V13" s="11"/>
    </row>
    <row r="14" spans="1:22" s="18" customFormat="1" ht="18" x14ac:dyDescent="0.25">
      <c r="A14" s="3"/>
      <c r="B14" s="4"/>
      <c r="C14" s="5"/>
      <c r="D14" s="5"/>
      <c r="E14" s="13"/>
      <c r="F14" s="14"/>
      <c r="G14" s="14"/>
      <c r="H14" s="8"/>
      <c r="I14" s="15"/>
      <c r="J14" s="15"/>
      <c r="K14" s="16"/>
      <c r="L14" s="14"/>
      <c r="M14" s="17"/>
      <c r="N14" s="17"/>
      <c r="O14" s="17"/>
      <c r="P14" s="17"/>
      <c r="Q14" s="17"/>
      <c r="R14" s="17"/>
      <c r="S14" s="17"/>
      <c r="T14" s="17"/>
      <c r="U14" s="17"/>
      <c r="V14" s="17"/>
    </row>
    <row r="15" spans="1:22" s="12" customFormat="1" x14ac:dyDescent="0.2">
      <c r="A15" s="3" t="s">
        <v>5</v>
      </c>
      <c r="B15" s="19" t="s">
        <v>6</v>
      </c>
      <c r="C15" s="5"/>
      <c r="D15" s="5"/>
      <c r="E15" s="6"/>
      <c r="F15" s="7"/>
      <c r="G15" s="7"/>
      <c r="H15" s="8"/>
      <c r="I15" s="9"/>
      <c r="J15" s="9"/>
      <c r="K15" s="10"/>
      <c r="L15" s="7"/>
      <c r="M15" s="11"/>
      <c r="N15" s="11"/>
      <c r="O15" s="11"/>
      <c r="P15" s="11"/>
      <c r="Q15" s="11"/>
      <c r="R15" s="11"/>
      <c r="S15" s="11"/>
      <c r="T15" s="11"/>
      <c r="U15" s="11"/>
      <c r="V15" s="11"/>
    </row>
    <row r="16" spans="1:22" s="12" customFormat="1" x14ac:dyDescent="0.2">
      <c r="A16" s="3"/>
      <c r="B16" s="19"/>
      <c r="C16" s="5"/>
      <c r="D16" s="5"/>
      <c r="E16" s="6"/>
      <c r="F16" s="7"/>
      <c r="G16" s="7"/>
      <c r="H16" s="8"/>
      <c r="I16" s="9"/>
      <c r="J16" s="9"/>
      <c r="K16" s="10"/>
      <c r="L16" s="7"/>
      <c r="M16" s="11"/>
      <c r="N16" s="11"/>
      <c r="O16" s="11"/>
      <c r="P16" s="11"/>
      <c r="Q16" s="11"/>
      <c r="R16" s="11"/>
      <c r="S16" s="11"/>
      <c r="T16" s="11"/>
      <c r="U16" s="11"/>
      <c r="V16" s="11"/>
    </row>
    <row r="17" spans="1:22" s="12" customFormat="1" x14ac:dyDescent="0.2">
      <c r="A17" s="3" t="s">
        <v>7</v>
      </c>
      <c r="B17" s="19" t="s">
        <v>8</v>
      </c>
      <c r="C17" s="5"/>
      <c r="D17" s="5"/>
      <c r="E17" s="6"/>
      <c r="F17" s="7"/>
      <c r="G17" s="7"/>
      <c r="H17" s="8"/>
      <c r="I17" s="9"/>
      <c r="J17" s="9"/>
      <c r="K17" s="10"/>
      <c r="L17" s="7"/>
      <c r="M17" s="11"/>
      <c r="N17" s="11"/>
      <c r="O17" s="11"/>
      <c r="P17" s="11"/>
      <c r="Q17" s="11"/>
      <c r="R17" s="11"/>
      <c r="S17" s="11"/>
      <c r="T17" s="11"/>
      <c r="U17" s="11"/>
      <c r="V17" s="11"/>
    </row>
    <row r="18" spans="1:22" s="11" customFormat="1" x14ac:dyDescent="0.2">
      <c r="A18" s="20"/>
      <c r="B18" s="20"/>
      <c r="C18" s="20"/>
      <c r="D18" s="20"/>
      <c r="E18" s="20"/>
      <c r="F18" s="21"/>
      <c r="G18" s="21"/>
      <c r="H18" s="22"/>
      <c r="I18" s="9"/>
      <c r="J18" s="9"/>
      <c r="K18" s="10"/>
      <c r="L18" s="7"/>
    </row>
    <row r="19" spans="1:22" s="12" customFormat="1" x14ac:dyDescent="0.2">
      <c r="A19" s="3"/>
      <c r="B19" s="4"/>
      <c r="C19" s="5"/>
      <c r="D19" s="5"/>
      <c r="E19" s="23"/>
      <c r="F19" s="24"/>
      <c r="G19" s="24"/>
      <c r="H19" s="25"/>
      <c r="I19" s="9"/>
      <c r="J19" s="9"/>
      <c r="K19" s="10"/>
      <c r="L19" s="7"/>
      <c r="M19" s="11"/>
      <c r="N19" s="11"/>
      <c r="O19" s="11"/>
      <c r="P19" s="11"/>
      <c r="Q19" s="11"/>
      <c r="R19" s="11"/>
      <c r="S19" s="11"/>
      <c r="T19" s="11"/>
      <c r="U19" s="11"/>
      <c r="V19" s="11"/>
    </row>
    <row r="20" spans="1:22" s="12" customFormat="1" x14ac:dyDescent="0.2">
      <c r="A20" s="3"/>
      <c r="B20" s="26"/>
      <c r="C20" s="5"/>
      <c r="D20" s="5"/>
      <c r="E20" s="27"/>
      <c r="F20" s="28"/>
      <c r="G20" s="28"/>
      <c r="H20" s="25"/>
      <c r="I20" s="15"/>
      <c r="J20" s="15"/>
      <c r="K20" s="10"/>
      <c r="L20" s="7"/>
      <c r="M20" s="11"/>
      <c r="N20" s="11"/>
      <c r="O20" s="11"/>
      <c r="P20" s="11"/>
      <c r="Q20" s="11"/>
      <c r="R20" s="11"/>
      <c r="S20" s="11"/>
      <c r="T20" s="11"/>
      <c r="U20" s="11"/>
      <c r="V20" s="11"/>
    </row>
    <row r="21" spans="1:22" s="12" customFormat="1" x14ac:dyDescent="0.2">
      <c r="A21" s="29"/>
      <c r="B21" s="30"/>
      <c r="C21" s="5"/>
      <c r="D21" s="5"/>
      <c r="E21" s="27"/>
      <c r="F21" s="28"/>
      <c r="G21" s="28"/>
      <c r="H21" s="25"/>
      <c r="I21" s="15"/>
      <c r="J21" s="15"/>
      <c r="K21" s="10"/>
      <c r="L21" s="7"/>
      <c r="M21" s="11"/>
      <c r="N21" s="11"/>
      <c r="O21" s="11"/>
      <c r="P21" s="11"/>
      <c r="Q21" s="11"/>
      <c r="R21" s="11"/>
      <c r="S21" s="11"/>
      <c r="T21" s="11"/>
      <c r="U21" s="11"/>
      <c r="V21" s="11"/>
    </row>
    <row r="22" spans="1:22" s="12" customFormat="1" ht="18" x14ac:dyDescent="0.25">
      <c r="A22" s="29"/>
      <c r="B22" s="31" t="s">
        <v>9</v>
      </c>
      <c r="C22" s="5"/>
      <c r="D22" s="5"/>
      <c r="F22" s="28"/>
      <c r="G22" s="28"/>
      <c r="H22" s="25"/>
      <c r="I22" s="15"/>
      <c r="J22" s="15"/>
      <c r="K22" s="10"/>
      <c r="L22" s="7"/>
      <c r="M22" s="11"/>
      <c r="N22" s="11"/>
      <c r="O22" s="11"/>
      <c r="P22" s="11"/>
      <c r="Q22" s="11"/>
      <c r="R22" s="11"/>
      <c r="S22" s="11"/>
      <c r="T22" s="11"/>
      <c r="U22" s="11"/>
      <c r="V22" s="11"/>
    </row>
    <row r="23" spans="1:22" s="12" customFormat="1" x14ac:dyDescent="0.2">
      <c r="A23" s="32"/>
      <c r="B23" s="30"/>
      <c r="C23" s="33"/>
      <c r="D23" s="33"/>
      <c r="E23" s="27"/>
      <c r="F23" s="28"/>
      <c r="G23" s="28"/>
      <c r="H23" s="25"/>
      <c r="I23" s="15"/>
      <c r="J23" s="15"/>
      <c r="K23" s="10"/>
      <c r="L23" s="7"/>
      <c r="M23" s="11"/>
      <c r="N23" s="11"/>
      <c r="O23" s="11"/>
      <c r="P23" s="11"/>
      <c r="Q23" s="11"/>
      <c r="R23" s="11"/>
      <c r="S23" s="11"/>
      <c r="T23" s="11"/>
      <c r="U23" s="11"/>
      <c r="V23" s="11"/>
    </row>
    <row r="24" spans="1:22" s="12" customFormat="1" ht="18" x14ac:dyDescent="0.25">
      <c r="A24" s="32"/>
      <c r="B24" s="31"/>
      <c r="C24" s="33"/>
      <c r="D24" s="33"/>
      <c r="F24" s="28"/>
      <c r="G24" s="28"/>
      <c r="H24" s="25"/>
      <c r="I24" s="15"/>
      <c r="J24" s="15"/>
      <c r="K24" s="10"/>
      <c r="L24" s="7"/>
      <c r="M24" s="11"/>
      <c r="N24" s="11"/>
      <c r="O24" s="11"/>
      <c r="P24" s="11"/>
      <c r="Q24" s="11"/>
      <c r="R24" s="11"/>
      <c r="S24" s="11"/>
      <c r="T24" s="11"/>
      <c r="U24" s="11"/>
      <c r="V24" s="11"/>
    </row>
    <row r="25" spans="1:22" s="12" customFormat="1" x14ac:dyDescent="0.2">
      <c r="A25" s="32"/>
      <c r="B25" s="30"/>
      <c r="C25" s="33"/>
      <c r="D25" s="33"/>
      <c r="E25" s="27"/>
      <c r="F25" s="28"/>
      <c r="G25" s="28"/>
      <c r="H25" s="25"/>
      <c r="I25" s="15"/>
      <c r="J25" s="15"/>
      <c r="K25" s="10"/>
      <c r="L25" s="7"/>
      <c r="M25" s="11"/>
      <c r="N25" s="11"/>
      <c r="O25" s="11"/>
      <c r="P25" s="11"/>
      <c r="Q25" s="11"/>
      <c r="R25" s="11"/>
      <c r="S25" s="11"/>
      <c r="T25" s="11"/>
      <c r="U25" s="11"/>
      <c r="V25" s="11"/>
    </row>
    <row r="26" spans="1:22" s="12" customFormat="1" x14ac:dyDescent="0.2">
      <c r="A26" s="32"/>
      <c r="B26" s="30"/>
      <c r="C26" s="33"/>
      <c r="D26" s="33"/>
      <c r="E26" s="27"/>
      <c r="F26" s="28"/>
      <c r="G26" s="28"/>
      <c r="H26" s="25"/>
      <c r="I26" s="15"/>
      <c r="J26" s="15"/>
      <c r="K26" s="10"/>
      <c r="L26" s="7"/>
      <c r="M26" s="11"/>
      <c r="N26" s="11"/>
      <c r="O26" s="11"/>
      <c r="P26" s="11"/>
      <c r="Q26" s="11"/>
      <c r="R26" s="11"/>
      <c r="S26" s="11"/>
      <c r="T26" s="11"/>
      <c r="U26" s="11"/>
      <c r="V26" s="11"/>
    </row>
    <row r="27" spans="1:22" s="43" customFormat="1" ht="90" x14ac:dyDescent="1.2">
      <c r="A27" s="34"/>
      <c r="B27" s="35"/>
      <c r="C27" s="36"/>
      <c r="D27" s="36"/>
      <c r="E27" s="34"/>
      <c r="F27" s="37"/>
      <c r="G27" s="37"/>
      <c r="H27" s="38"/>
      <c r="I27" s="39"/>
      <c r="J27" s="39"/>
      <c r="K27" s="40"/>
      <c r="L27" s="41"/>
      <c r="M27" s="42"/>
      <c r="N27" s="42"/>
      <c r="O27" s="42"/>
      <c r="P27" s="42"/>
      <c r="Q27" s="42"/>
      <c r="R27" s="42"/>
      <c r="S27" s="42"/>
      <c r="T27" s="42"/>
      <c r="U27" s="42"/>
      <c r="V27" s="42"/>
    </row>
  </sheetData>
  <sheetProtection selectLockedCells="1" selectUnlockedCells="1"/>
  <pageMargins left="0.98402777777777772" right="0.39374999999999999" top="1.0138888888888888" bottom="0.78749999999999998" header="0.51180555555555551" footer="0.47222222222222221"/>
  <pageSetup paperSize="9" firstPageNumber="0" orientation="portrait" horizontalDpi="300" verticalDpi="300" r:id="rId1"/>
  <headerFooter alignWithMargins="0">
    <oddFooter>&amp;C&amp;P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3"/>
  <sheetViews>
    <sheetView tabSelected="1" view="pageBreakPreview" zoomScale="120" zoomScaleSheetLayoutView="120" workbookViewId="0">
      <selection activeCell="E15" sqref="E15"/>
    </sheetView>
  </sheetViews>
  <sheetFormatPr defaultRowHeight="12.75" x14ac:dyDescent="0.2"/>
  <cols>
    <col min="2" max="2" width="6.85546875" customWidth="1"/>
    <col min="3" max="3" width="16.42578125" customWidth="1"/>
    <col min="7" max="7" width="10.140625" style="12" customWidth="1"/>
    <col min="8" max="8" width="1.85546875" customWidth="1"/>
    <col min="9" max="9" width="9.7109375" customWidth="1"/>
    <col min="10" max="10" width="39.85546875" customWidth="1"/>
  </cols>
  <sheetData>
    <row r="1" spans="1:10" s="51" customFormat="1" ht="12.75" customHeight="1" x14ac:dyDescent="0.2">
      <c r="A1" s="44"/>
      <c r="B1" s="45" t="s">
        <v>10</v>
      </c>
      <c r="C1" s="46"/>
      <c r="D1" s="47"/>
      <c r="E1" s="48"/>
      <c r="F1" s="49"/>
      <c r="G1" s="49"/>
      <c r="H1" s="49"/>
      <c r="I1" s="50"/>
      <c r="J1" s="50"/>
    </row>
    <row r="2" spans="1:10" s="51" customFormat="1" ht="12.75" customHeight="1" x14ac:dyDescent="0.2">
      <c r="A2" s="44"/>
      <c r="B2" s="45"/>
      <c r="C2" s="46"/>
      <c r="D2" s="47"/>
      <c r="E2" s="48"/>
      <c r="F2" s="49"/>
      <c r="G2" s="52"/>
      <c r="H2" s="52"/>
      <c r="I2" s="53"/>
      <c r="J2" s="54"/>
    </row>
    <row r="3" spans="1:10" s="51" customFormat="1" ht="12.75" customHeight="1" x14ac:dyDescent="0.2">
      <c r="A3" s="44"/>
      <c r="B3" s="55"/>
      <c r="C3" s="56"/>
      <c r="D3" s="57"/>
      <c r="E3" s="58"/>
      <c r="F3" s="58"/>
      <c r="G3" s="58"/>
      <c r="H3" s="49"/>
      <c r="I3" s="54"/>
      <c r="J3" s="54"/>
    </row>
    <row r="4" spans="1:10" s="51" customFormat="1" x14ac:dyDescent="0.2">
      <c r="A4" s="44"/>
      <c r="B4" s="59" t="s">
        <v>11</v>
      </c>
      <c r="C4" s="59" t="s">
        <v>12</v>
      </c>
      <c r="D4" s="60"/>
      <c r="E4" s="61"/>
      <c r="F4" s="62"/>
      <c r="G4" s="62">
        <f>'A zemeljska'!G49</f>
        <v>0</v>
      </c>
      <c r="H4" s="49"/>
      <c r="I4" s="63"/>
      <c r="J4" s="54"/>
    </row>
    <row r="5" spans="1:10" s="51" customFormat="1" x14ac:dyDescent="0.2">
      <c r="A5" s="44"/>
      <c r="B5" s="59" t="s">
        <v>13</v>
      </c>
      <c r="C5" s="59" t="s">
        <v>14</v>
      </c>
      <c r="D5" s="60"/>
      <c r="E5" s="62"/>
      <c r="F5" s="62"/>
      <c r="G5" s="62">
        <f>'B betonska'!G13</f>
        <v>0</v>
      </c>
      <c r="H5" s="49"/>
      <c r="I5" s="63"/>
      <c r="J5" s="54"/>
    </row>
    <row r="6" spans="1:10" s="51" customFormat="1" x14ac:dyDescent="0.2">
      <c r="A6" s="44"/>
      <c r="B6" s="59" t="s">
        <v>15</v>
      </c>
      <c r="C6" s="59" t="s">
        <v>16</v>
      </c>
      <c r="D6" s="64"/>
      <c r="E6" s="62"/>
      <c r="F6" s="62"/>
      <c r="G6" s="62">
        <f>'C podlage'!G12</f>
        <v>0</v>
      </c>
      <c r="H6" s="49"/>
      <c r="I6" s="63"/>
      <c r="J6" s="54"/>
    </row>
    <row r="7" spans="1:10" s="51" customFormat="1" x14ac:dyDescent="0.2">
      <c r="A7" s="44"/>
      <c r="B7" s="59" t="s">
        <v>17</v>
      </c>
      <c r="C7" s="59" t="s">
        <v>18</v>
      </c>
      <c r="D7" s="64"/>
      <c r="E7" s="62"/>
      <c r="F7" s="62"/>
      <c r="G7" s="62">
        <f>'D elementi'!F115</f>
        <v>0</v>
      </c>
      <c r="H7" s="49"/>
      <c r="I7" s="63"/>
      <c r="J7" s="54"/>
    </row>
    <row r="8" spans="1:10" s="51" customFormat="1" x14ac:dyDescent="0.2">
      <c r="A8" s="44"/>
      <c r="B8" s="59" t="s">
        <v>19</v>
      </c>
      <c r="C8" s="59" t="s">
        <v>20</v>
      </c>
      <c r="D8" s="60"/>
      <c r="E8" s="62"/>
      <c r="F8" s="62"/>
      <c r="G8" s="62">
        <f>'E zaključna dela'!G20</f>
        <v>0</v>
      </c>
      <c r="H8" s="49"/>
      <c r="I8" s="63"/>
      <c r="J8" s="54"/>
    </row>
    <row r="9" spans="1:10" s="51" customFormat="1" x14ac:dyDescent="0.2">
      <c r="A9" s="44"/>
      <c r="B9" s="45"/>
      <c r="C9" s="45"/>
      <c r="D9" s="65"/>
      <c r="E9" s="49"/>
      <c r="F9" s="49"/>
      <c r="G9" s="49"/>
      <c r="H9" s="49"/>
      <c r="I9" s="63"/>
      <c r="J9" s="54"/>
    </row>
    <row r="10" spans="1:10" s="51" customFormat="1" x14ac:dyDescent="0.2">
      <c r="A10" s="44"/>
      <c r="B10" s="45"/>
      <c r="C10" s="45"/>
      <c r="D10" s="65"/>
      <c r="E10" s="49"/>
      <c r="F10" s="49"/>
      <c r="G10" s="49"/>
      <c r="H10" s="49"/>
      <c r="I10" s="63"/>
      <c r="J10" s="54"/>
    </row>
    <row r="11" spans="1:10" s="51" customFormat="1" x14ac:dyDescent="0.2">
      <c r="A11" s="44"/>
      <c r="B11" s="45"/>
      <c r="C11" s="45"/>
      <c r="D11" s="65"/>
      <c r="E11" s="49"/>
      <c r="F11" s="49"/>
      <c r="G11" s="49"/>
      <c r="H11" s="49"/>
      <c r="I11" s="63"/>
      <c r="J11" s="54"/>
    </row>
    <row r="12" spans="1:10" s="51" customFormat="1" x14ac:dyDescent="0.2">
      <c r="A12" s="44"/>
      <c r="B12" s="45"/>
      <c r="C12" s="45"/>
      <c r="D12" s="65"/>
      <c r="E12" s="49"/>
      <c r="F12" s="49"/>
      <c r="G12" s="49"/>
      <c r="H12" s="49"/>
      <c r="I12" s="63"/>
      <c r="J12" s="54"/>
    </row>
    <row r="13" spans="1:10" s="51" customFormat="1" x14ac:dyDescent="0.2">
      <c r="A13" s="44"/>
      <c r="B13" s="45"/>
      <c r="C13" s="45"/>
      <c r="D13" s="65"/>
      <c r="E13" s="49"/>
      <c r="F13" s="49"/>
      <c r="G13" s="49"/>
      <c r="H13" s="49"/>
      <c r="I13" s="63"/>
      <c r="J13" s="54"/>
    </row>
    <row r="14" spans="1:10" s="51" customFormat="1" x14ac:dyDescent="0.2">
      <c r="A14" s="44"/>
      <c r="B14" s="45"/>
      <c r="C14" s="45"/>
      <c r="D14" s="65"/>
      <c r="E14" s="49"/>
      <c r="F14" s="49"/>
      <c r="G14" s="49"/>
      <c r="H14" s="49"/>
      <c r="I14" s="63"/>
      <c r="J14" s="54"/>
    </row>
    <row r="15" spans="1:10" s="51" customFormat="1" x14ac:dyDescent="0.2">
      <c r="A15" s="44"/>
      <c r="B15" s="45"/>
      <c r="C15" s="45"/>
      <c r="D15" s="47"/>
      <c r="E15" s="49"/>
      <c r="F15" s="49"/>
      <c r="G15" s="49"/>
      <c r="H15" s="49"/>
      <c r="I15" s="63"/>
      <c r="J15" s="54"/>
    </row>
    <row r="16" spans="1:10" s="51" customFormat="1" ht="12.75" customHeight="1" x14ac:dyDescent="0.2">
      <c r="A16" s="44"/>
      <c r="B16" s="66"/>
      <c r="C16" s="55"/>
      <c r="D16" s="67"/>
      <c r="E16" s="49"/>
      <c r="F16" s="49"/>
      <c r="G16" s="49"/>
      <c r="H16" s="49"/>
      <c r="I16" s="63"/>
      <c r="J16" s="54"/>
    </row>
    <row r="17" spans="1:10" s="51" customFormat="1" ht="12.75" customHeight="1" x14ac:dyDescent="0.2">
      <c r="A17" s="44"/>
      <c r="B17" s="66"/>
      <c r="C17" s="68"/>
      <c r="D17" s="67"/>
      <c r="E17" s="49"/>
      <c r="F17" s="49"/>
      <c r="G17" s="49"/>
      <c r="H17" s="49"/>
      <c r="I17" s="63"/>
      <c r="J17" s="54"/>
    </row>
    <row r="18" spans="1:10" s="51" customFormat="1" x14ac:dyDescent="0.2">
      <c r="A18" s="44"/>
      <c r="B18" s="69" t="s">
        <v>21</v>
      </c>
      <c r="C18" s="70"/>
      <c r="D18" s="71"/>
      <c r="E18" s="72"/>
      <c r="F18" s="72"/>
      <c r="G18" s="72">
        <f>SUM(G4:G17)</f>
        <v>0</v>
      </c>
      <c r="H18" s="48"/>
      <c r="I18" s="63"/>
      <c r="J18" s="54"/>
    </row>
    <row r="19" spans="1:10" s="51" customFormat="1" x14ac:dyDescent="0.2">
      <c r="B19" s="73"/>
      <c r="C19" s="74"/>
      <c r="D19" s="75"/>
      <c r="E19" s="50"/>
      <c r="F19" s="50"/>
      <c r="G19" s="50"/>
      <c r="H19" s="76"/>
      <c r="I19" s="50"/>
      <c r="J19" s="50"/>
    </row>
    <row r="20" spans="1:10" s="51" customFormat="1" x14ac:dyDescent="0.2">
      <c r="A20" s="44"/>
      <c r="B20" s="77" t="s">
        <v>22</v>
      </c>
      <c r="C20" s="78"/>
      <c r="D20" s="79"/>
      <c r="E20" s="80"/>
      <c r="F20" s="80"/>
      <c r="G20" s="80">
        <f>G18*1.22</f>
        <v>0</v>
      </c>
      <c r="H20" s="48"/>
      <c r="I20" s="63"/>
      <c r="J20" s="54"/>
    </row>
    <row r="34" ht="32.25" customHeight="1" x14ac:dyDescent="0.2"/>
    <row r="35" ht="105.75" customHeight="1" x14ac:dyDescent="0.2"/>
    <row r="36" ht="11.25" customHeight="1" x14ac:dyDescent="0.2"/>
    <row r="37" ht="75.75" customHeight="1" x14ac:dyDescent="0.2"/>
    <row r="38" ht="10.5" customHeight="1" x14ac:dyDescent="0.2"/>
    <row r="39" ht="73.5" customHeight="1" x14ac:dyDescent="0.2"/>
    <row r="40" ht="12.75" customHeight="1" x14ac:dyDescent="0.2"/>
    <row r="41" ht="73.5" customHeight="1" x14ac:dyDescent="0.2"/>
    <row r="42" ht="12" customHeight="1" x14ac:dyDescent="0.2"/>
    <row r="43" ht="135.75" customHeight="1" x14ac:dyDescent="0.2"/>
  </sheetData>
  <sheetProtection selectLockedCells="1" selectUnlockedCells="1"/>
  <pageMargins left="0.98402777777777772" right="0.39374999999999999" top="1.0138888888888888" bottom="0.78749999999999998" header="0.51180555555555551" footer="0.47222222222222221"/>
  <pageSetup paperSize="9" firstPageNumber="0" orientation="portrait" horizontalDpi="300" verticalDpi="300" r:id="rId1"/>
  <headerFooter alignWithMargins="0">
    <oddFooter>&amp;C&amp;P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9"/>
  </sheetPr>
  <dimension ref="A1:N49"/>
  <sheetViews>
    <sheetView view="pageBreakPreview" topLeftCell="A31" zoomScale="120" zoomScaleSheetLayoutView="120" workbookViewId="0">
      <selection activeCell="I35" sqref="I35"/>
    </sheetView>
  </sheetViews>
  <sheetFormatPr defaultRowHeight="12.75" x14ac:dyDescent="0.2"/>
  <cols>
    <col min="1" max="1" width="4.85546875" style="50" customWidth="1"/>
    <col min="2" max="2" width="4" style="50" customWidth="1"/>
    <col min="3" max="3" width="47.85546875" style="50" customWidth="1"/>
    <col min="4" max="4" width="4.85546875" style="50" customWidth="1"/>
    <col min="5" max="5" width="9.42578125" style="50" customWidth="1"/>
    <col min="6" max="6" width="6.28515625" style="50" customWidth="1"/>
    <col min="7" max="7" width="9.28515625" style="50" customWidth="1"/>
    <col min="8" max="16384" width="9.140625" style="50"/>
  </cols>
  <sheetData>
    <row r="1" spans="1:10" x14ac:dyDescent="0.2">
      <c r="A1" s="81"/>
      <c r="B1" s="82" t="s">
        <v>11</v>
      </c>
      <c r="C1" s="83" t="s">
        <v>12</v>
      </c>
      <c r="D1" s="84"/>
      <c r="E1" s="85"/>
      <c r="F1" s="85"/>
      <c r="G1" s="85"/>
      <c r="H1" s="58"/>
      <c r="I1" s="58"/>
      <c r="J1" s="58"/>
    </row>
    <row r="2" spans="1:10" x14ac:dyDescent="0.2">
      <c r="A2" s="86"/>
      <c r="B2" s="87"/>
      <c r="C2" s="88"/>
      <c r="D2" s="89"/>
      <c r="E2" s="90"/>
      <c r="F2" s="90"/>
      <c r="G2" s="90"/>
      <c r="H2" s="58"/>
      <c r="I2" s="58"/>
      <c r="J2" s="58"/>
    </row>
    <row r="3" spans="1:10" x14ac:dyDescent="0.2">
      <c r="A3" s="94"/>
      <c r="B3" s="85" t="s">
        <v>23</v>
      </c>
      <c r="C3" s="85" t="s">
        <v>24</v>
      </c>
      <c r="D3" s="85"/>
      <c r="E3" s="85"/>
      <c r="F3" s="85"/>
      <c r="G3" s="85"/>
      <c r="H3" s="94"/>
      <c r="I3" s="94"/>
      <c r="J3" s="94"/>
    </row>
    <row r="4" spans="1:10" ht="14.25" customHeight="1" x14ac:dyDescent="0.2">
      <c r="A4" s="94"/>
      <c r="B4" s="85"/>
      <c r="C4" s="85" t="s">
        <v>25</v>
      </c>
      <c r="D4" s="85"/>
      <c r="E4" s="85"/>
      <c r="F4" s="85"/>
      <c r="G4" s="85"/>
      <c r="H4" s="94"/>
      <c r="I4" s="94"/>
      <c r="J4" s="94"/>
    </row>
    <row r="5" spans="1:10" x14ac:dyDescent="0.2">
      <c r="A5" s="94"/>
      <c r="B5" s="85"/>
      <c r="C5" s="85" t="s">
        <v>26</v>
      </c>
      <c r="D5" s="85"/>
      <c r="E5" s="85"/>
      <c r="F5" s="85"/>
      <c r="G5" s="85"/>
      <c r="H5" s="94"/>
      <c r="I5" s="94"/>
      <c r="J5" s="94"/>
    </row>
    <row r="6" spans="1:10" x14ac:dyDescent="0.2">
      <c r="A6" s="94"/>
      <c r="B6" s="85"/>
      <c r="C6" s="85" t="s">
        <v>27</v>
      </c>
      <c r="D6" s="85"/>
      <c r="E6" s="85"/>
      <c r="F6" s="85"/>
      <c r="G6" s="85"/>
      <c r="H6" s="94"/>
      <c r="I6" s="94"/>
      <c r="J6" s="94"/>
    </row>
    <row r="7" spans="1:10" x14ac:dyDescent="0.2">
      <c r="A7" s="94"/>
      <c r="B7" s="85"/>
      <c r="C7" s="85" t="s">
        <v>28</v>
      </c>
      <c r="D7" s="85"/>
      <c r="E7" s="85"/>
      <c r="F7" s="85"/>
      <c r="G7" s="85"/>
      <c r="H7" s="94"/>
      <c r="I7" s="94"/>
      <c r="J7" s="94"/>
    </row>
    <row r="8" spans="1:10" x14ac:dyDescent="0.2">
      <c r="A8" s="94"/>
      <c r="B8" s="85"/>
      <c r="C8" s="85" t="s">
        <v>29</v>
      </c>
      <c r="D8" s="85"/>
      <c r="E8" s="85"/>
      <c r="F8" s="85"/>
      <c r="G8" s="85"/>
      <c r="H8" s="94"/>
      <c r="I8" s="94"/>
      <c r="J8" s="94"/>
    </row>
    <row r="9" spans="1:10" x14ac:dyDescent="0.2">
      <c r="A9" s="94"/>
      <c r="B9" s="85"/>
      <c r="C9" s="85" t="s">
        <v>30</v>
      </c>
      <c r="D9" s="85"/>
      <c r="E9" s="85"/>
      <c r="F9" s="85"/>
      <c r="G9" s="85"/>
      <c r="H9" s="94"/>
      <c r="I9" s="94"/>
      <c r="J9" s="94"/>
    </row>
    <row r="10" spans="1:10" x14ac:dyDescent="0.2">
      <c r="A10" s="94"/>
      <c r="B10" s="85"/>
      <c r="C10" s="85" t="s">
        <v>31</v>
      </c>
      <c r="D10" s="85"/>
      <c r="E10" s="85"/>
      <c r="F10" s="85"/>
      <c r="G10" s="85"/>
      <c r="H10" s="94"/>
      <c r="I10" s="94"/>
      <c r="J10" s="94"/>
    </row>
    <row r="11" spans="1:10" x14ac:dyDescent="0.2">
      <c r="A11" s="94"/>
      <c r="B11" s="85"/>
      <c r="C11" s="85"/>
      <c r="D11" s="85"/>
      <c r="E11" s="85"/>
      <c r="F11" s="85"/>
      <c r="G11" s="85"/>
      <c r="H11" s="94"/>
      <c r="I11" s="94"/>
      <c r="J11" s="94"/>
    </row>
    <row r="12" spans="1:10" ht="15.75" customHeight="1" x14ac:dyDescent="0.2">
      <c r="A12" s="94"/>
      <c r="B12" s="85"/>
      <c r="C12" s="85" t="s">
        <v>32</v>
      </c>
      <c r="D12" s="85" t="s">
        <v>33</v>
      </c>
      <c r="E12" s="85">
        <v>1</v>
      </c>
      <c r="F12" s="85"/>
      <c r="G12" s="85">
        <f>E12*F12</f>
        <v>0</v>
      </c>
      <c r="H12" s="94"/>
      <c r="I12" s="94"/>
      <c r="J12" s="94"/>
    </row>
    <row r="13" spans="1:10" ht="12.75" customHeight="1" x14ac:dyDescent="0.2">
      <c r="A13" s="86"/>
      <c r="B13" s="87"/>
      <c r="C13" s="150"/>
      <c r="D13" s="89"/>
      <c r="E13" s="90"/>
      <c r="F13" s="90"/>
      <c r="G13" s="90"/>
      <c r="H13" s="48"/>
      <c r="I13" s="58"/>
      <c r="J13" s="58"/>
    </row>
    <row r="14" spans="1:10" ht="12.75" customHeight="1" x14ac:dyDescent="0.2">
      <c r="A14" s="94"/>
      <c r="B14" s="85" t="s">
        <v>34</v>
      </c>
      <c r="C14" s="85" t="s">
        <v>35</v>
      </c>
      <c r="D14" s="85"/>
      <c r="E14" s="85"/>
      <c r="F14" s="85"/>
      <c r="G14" s="85"/>
      <c r="H14" s="94"/>
      <c r="I14" s="94"/>
      <c r="J14" s="94"/>
    </row>
    <row r="15" spans="1:10" ht="13.5" customHeight="1" x14ac:dyDescent="0.2">
      <c r="A15" s="94"/>
      <c r="B15" s="85"/>
      <c r="C15" s="85" t="s">
        <v>36</v>
      </c>
      <c r="D15" s="85"/>
      <c r="E15" s="85"/>
      <c r="F15" s="85"/>
      <c r="G15" s="85"/>
      <c r="H15" s="94"/>
      <c r="I15" s="94"/>
      <c r="J15" s="94"/>
    </row>
    <row r="16" spans="1:10" ht="12.75" customHeight="1" x14ac:dyDescent="0.2">
      <c r="A16" s="94"/>
      <c r="B16" s="85"/>
      <c r="C16" s="85" t="s">
        <v>37</v>
      </c>
      <c r="D16" s="85" t="s">
        <v>37</v>
      </c>
      <c r="E16" s="85">
        <v>3</v>
      </c>
      <c r="F16" s="85"/>
      <c r="G16" s="85">
        <f>E16*F16</f>
        <v>0</v>
      </c>
      <c r="H16" s="94"/>
      <c r="I16" s="94"/>
      <c r="J16" s="94"/>
    </row>
    <row r="17" spans="1:10" s="129" customFormat="1" ht="12.75" customHeight="1" x14ac:dyDescent="0.2">
      <c r="A17" s="127"/>
      <c r="B17" s="128"/>
      <c r="C17" s="128"/>
      <c r="D17" s="128"/>
      <c r="E17" s="128"/>
      <c r="F17" s="128"/>
      <c r="G17" s="128"/>
      <c r="H17" s="127"/>
      <c r="I17" s="127"/>
      <c r="J17" s="127"/>
    </row>
    <row r="18" spans="1:10" x14ac:dyDescent="0.2">
      <c r="A18" s="94"/>
      <c r="B18" s="92" t="s">
        <v>38</v>
      </c>
      <c r="C18" s="125" t="s">
        <v>39</v>
      </c>
      <c r="D18" s="85"/>
      <c r="E18" s="85"/>
      <c r="F18" s="85"/>
      <c r="G18" s="85"/>
      <c r="H18" s="94"/>
      <c r="I18" s="94"/>
      <c r="J18" s="94"/>
    </row>
    <row r="19" spans="1:10" x14ac:dyDescent="0.2">
      <c r="A19" s="94"/>
      <c r="B19" s="92"/>
      <c r="C19" s="125" t="s">
        <v>166</v>
      </c>
      <c r="D19" s="85" t="s">
        <v>40</v>
      </c>
      <c r="E19" s="85">
        <v>41</v>
      </c>
      <c r="F19" s="85"/>
      <c r="G19" s="85">
        <f>E19*F19</f>
        <v>0</v>
      </c>
      <c r="H19" s="94"/>
      <c r="I19" s="94"/>
      <c r="J19" s="94"/>
    </row>
    <row r="20" spans="1:10" ht="12.75" customHeight="1" x14ac:dyDescent="0.2">
      <c r="A20" s="94"/>
      <c r="B20" s="85"/>
      <c r="C20" s="85" t="s">
        <v>198</v>
      </c>
      <c r="D20" s="85" t="s">
        <v>76</v>
      </c>
      <c r="E20" s="85">
        <v>14</v>
      </c>
      <c r="F20" s="85"/>
      <c r="G20" s="85">
        <f>E20*F20</f>
        <v>0</v>
      </c>
      <c r="H20" s="94"/>
      <c r="I20" s="94"/>
      <c r="J20" s="94"/>
    </row>
    <row r="21" spans="1:10" s="129" customFormat="1" ht="12.75" customHeight="1" x14ac:dyDescent="0.2">
      <c r="A21" s="127"/>
      <c r="B21" s="128"/>
      <c r="C21" s="128"/>
      <c r="D21" s="128"/>
      <c r="E21" s="128"/>
      <c r="F21" s="128"/>
      <c r="G21" s="128"/>
      <c r="H21" s="127"/>
      <c r="I21" s="127"/>
      <c r="J21" s="127"/>
    </row>
    <row r="22" spans="1:10" ht="51" x14ac:dyDescent="0.2">
      <c r="A22" s="58"/>
      <c r="B22" s="92" t="s">
        <v>41</v>
      </c>
      <c r="C22" s="125" t="s">
        <v>42</v>
      </c>
      <c r="D22" s="93"/>
      <c r="E22" s="85"/>
      <c r="F22" s="85"/>
      <c r="G22" s="85"/>
      <c r="H22" s="94"/>
      <c r="I22" s="94"/>
      <c r="J22" s="94"/>
    </row>
    <row r="23" spans="1:10" ht="15.75" customHeight="1" x14ac:dyDescent="0.2">
      <c r="A23" s="58"/>
      <c r="B23" s="92"/>
      <c r="C23" s="95" t="s">
        <v>167</v>
      </c>
      <c r="D23" s="93" t="s">
        <v>43</v>
      </c>
      <c r="E23" s="90">
        <v>34</v>
      </c>
      <c r="F23" s="90"/>
      <c r="G23" s="85">
        <f>E23*F23</f>
        <v>0</v>
      </c>
      <c r="H23" s="94"/>
      <c r="I23" s="94"/>
      <c r="J23" s="94"/>
    </row>
    <row r="24" spans="1:10" x14ac:dyDescent="0.2">
      <c r="A24" s="58"/>
      <c r="B24" s="92"/>
      <c r="C24" s="95" t="s">
        <v>168</v>
      </c>
      <c r="D24" s="93" t="s">
        <v>43</v>
      </c>
      <c r="E24" s="90">
        <v>10</v>
      </c>
      <c r="F24" s="90"/>
      <c r="G24" s="85">
        <f>E24*F24</f>
        <v>0</v>
      </c>
      <c r="H24" s="94"/>
      <c r="I24" s="94"/>
      <c r="J24" s="94"/>
    </row>
    <row r="25" spans="1:10" x14ac:dyDescent="0.2">
      <c r="A25" s="58"/>
      <c r="B25" s="92"/>
      <c r="C25" s="95" t="s">
        <v>44</v>
      </c>
      <c r="D25" s="93" t="s">
        <v>43</v>
      </c>
      <c r="E25" s="90">
        <v>5</v>
      </c>
      <c r="F25" s="90"/>
      <c r="G25" s="85">
        <f>E25*F25</f>
        <v>0</v>
      </c>
      <c r="H25" s="94"/>
      <c r="I25" s="94"/>
      <c r="J25" s="94"/>
    </row>
    <row r="26" spans="1:10" s="129" customFormat="1" x14ac:dyDescent="0.2">
      <c r="A26" s="127"/>
      <c r="B26" s="128"/>
      <c r="C26" s="128"/>
      <c r="D26" s="128"/>
      <c r="E26" s="128"/>
      <c r="F26" s="128"/>
      <c r="G26" s="128"/>
      <c r="H26" s="127"/>
      <c r="I26" s="127"/>
      <c r="J26" s="127"/>
    </row>
    <row r="27" spans="1:10" ht="63.75" x14ac:dyDescent="0.2">
      <c r="A27" s="58"/>
      <c r="B27" s="55" t="s">
        <v>45</v>
      </c>
      <c r="C27" s="56" t="s">
        <v>46</v>
      </c>
      <c r="D27" s="57"/>
      <c r="E27" s="86"/>
      <c r="F27" s="86"/>
      <c r="G27" s="58"/>
    </row>
    <row r="28" spans="1:10" x14ac:dyDescent="0.2">
      <c r="A28" s="58"/>
      <c r="B28" s="55"/>
      <c r="C28" s="56" t="s">
        <v>47</v>
      </c>
      <c r="D28" s="57" t="s">
        <v>43</v>
      </c>
      <c r="E28" s="86">
        <v>48.5</v>
      </c>
      <c r="F28" s="86"/>
      <c r="G28" s="58">
        <f>E28*F28</f>
        <v>0</v>
      </c>
    </row>
    <row r="29" spans="1:10" x14ac:dyDescent="0.2">
      <c r="A29" s="58"/>
      <c r="B29" s="55"/>
      <c r="C29" s="151" t="s">
        <v>48</v>
      </c>
      <c r="D29" s="57"/>
      <c r="E29" s="86"/>
      <c r="F29" s="86"/>
      <c r="G29" s="58"/>
    </row>
    <row r="30" spans="1:10" s="129" customFormat="1" x14ac:dyDescent="0.2">
      <c r="A30" s="127"/>
      <c r="B30" s="128"/>
      <c r="C30" s="128"/>
      <c r="D30" s="128"/>
      <c r="E30" s="128"/>
      <c r="F30" s="128"/>
      <c r="G30" s="128"/>
    </row>
    <row r="31" spans="1:10" ht="102" x14ac:dyDescent="0.2">
      <c r="A31" s="58"/>
      <c r="B31" s="55" t="s">
        <v>49</v>
      </c>
      <c r="C31" s="74" t="s">
        <v>169</v>
      </c>
      <c r="D31" s="57"/>
      <c r="E31" s="86"/>
      <c r="F31" s="86"/>
      <c r="G31" s="58"/>
    </row>
    <row r="32" spans="1:10" x14ac:dyDescent="0.2">
      <c r="A32" s="58"/>
      <c r="B32" s="55"/>
      <c r="C32" s="151" t="s">
        <v>170</v>
      </c>
      <c r="D32" s="57" t="s">
        <v>43</v>
      </c>
      <c r="E32" s="86">
        <v>20</v>
      </c>
      <c r="F32" s="86"/>
      <c r="G32" s="58">
        <f>E32*F32</f>
        <v>0</v>
      </c>
    </row>
    <row r="33" spans="1:7" s="129" customFormat="1" ht="14.25" customHeight="1" x14ac:dyDescent="0.2">
      <c r="A33" s="134"/>
      <c r="B33" s="135"/>
      <c r="C33" s="138"/>
      <c r="D33" s="137"/>
      <c r="E33" s="133"/>
      <c r="F33" s="133"/>
      <c r="G33" s="128"/>
    </row>
    <row r="34" spans="1:7" ht="57.4" customHeight="1" x14ac:dyDescent="0.2">
      <c r="A34" s="58"/>
      <c r="B34" s="55" t="s">
        <v>50</v>
      </c>
      <c r="C34" s="74" t="s">
        <v>51</v>
      </c>
      <c r="D34" s="57"/>
      <c r="E34" s="152"/>
      <c r="F34" s="86"/>
      <c r="G34" s="58"/>
    </row>
    <row r="35" spans="1:7" x14ac:dyDescent="0.2">
      <c r="A35" s="58"/>
      <c r="B35" s="55"/>
      <c r="C35" s="151" t="s">
        <v>171</v>
      </c>
      <c r="D35" s="57" t="s">
        <v>43</v>
      </c>
      <c r="E35" s="86">
        <v>12</v>
      </c>
      <c r="F35" s="86"/>
      <c r="G35" s="58">
        <f>E35*F35</f>
        <v>0</v>
      </c>
    </row>
    <row r="36" spans="1:7" x14ac:dyDescent="0.2">
      <c r="A36" s="58"/>
      <c r="B36" s="55"/>
      <c r="C36" s="151" t="s">
        <v>166</v>
      </c>
      <c r="D36" s="57" t="s">
        <v>43</v>
      </c>
      <c r="E36" s="86">
        <v>7</v>
      </c>
      <c r="F36" s="86"/>
      <c r="G36" s="58">
        <f>E36*F36</f>
        <v>0</v>
      </c>
    </row>
    <row r="37" spans="1:7" s="129" customFormat="1" x14ac:dyDescent="0.2">
      <c r="A37" s="139"/>
      <c r="B37" s="128"/>
      <c r="C37" s="128"/>
      <c r="D37" s="128"/>
      <c r="E37" s="133"/>
      <c r="F37" s="133"/>
      <c r="G37" s="128"/>
    </row>
    <row r="38" spans="1:7" x14ac:dyDescent="0.2">
      <c r="A38" s="94"/>
      <c r="B38" s="85" t="s">
        <v>52</v>
      </c>
      <c r="C38" s="85" t="s">
        <v>53</v>
      </c>
      <c r="D38" s="85"/>
      <c r="E38" s="90"/>
      <c r="F38" s="90"/>
      <c r="G38" s="85"/>
    </row>
    <row r="39" spans="1:7" x14ac:dyDescent="0.2">
      <c r="A39" s="94"/>
      <c r="B39" s="85"/>
      <c r="C39" s="85" t="s">
        <v>54</v>
      </c>
      <c r="D39" s="85"/>
      <c r="E39" s="90"/>
      <c r="F39" s="90"/>
      <c r="G39" s="85"/>
    </row>
    <row r="40" spans="1:7" x14ac:dyDescent="0.2">
      <c r="A40" s="94"/>
      <c r="B40" s="85"/>
      <c r="C40" s="85" t="s">
        <v>55</v>
      </c>
      <c r="D40" s="85"/>
      <c r="E40" s="90"/>
      <c r="F40" s="90"/>
      <c r="G40" s="85"/>
    </row>
    <row r="41" spans="1:7" x14ac:dyDescent="0.2">
      <c r="A41" s="94"/>
      <c r="B41" s="85"/>
      <c r="C41" s="85" t="s">
        <v>56</v>
      </c>
      <c r="D41" s="85" t="s">
        <v>57</v>
      </c>
      <c r="E41" s="90">
        <v>2</v>
      </c>
      <c r="F41" s="90"/>
      <c r="G41" s="85">
        <f>E41*F41</f>
        <v>0</v>
      </c>
    </row>
    <row r="42" spans="1:7" x14ac:dyDescent="0.2">
      <c r="A42" s="94"/>
      <c r="B42" s="85"/>
      <c r="C42" s="85" t="s">
        <v>58</v>
      </c>
      <c r="D42" s="85" t="s">
        <v>57</v>
      </c>
      <c r="E42" s="90">
        <v>2</v>
      </c>
      <c r="F42" s="90"/>
      <c r="G42" s="85">
        <f>E42*F42</f>
        <v>0</v>
      </c>
    </row>
    <row r="43" spans="1:7" s="129" customFormat="1" x14ac:dyDescent="0.2">
      <c r="A43" s="127"/>
      <c r="B43" s="128"/>
      <c r="C43" s="128"/>
      <c r="D43" s="128"/>
      <c r="E43" s="133"/>
      <c r="F43" s="133"/>
      <c r="G43" s="128"/>
    </row>
    <row r="44" spans="1:7" ht="25.5" x14ac:dyDescent="0.2">
      <c r="A44" s="94"/>
      <c r="B44" s="55" t="s">
        <v>59</v>
      </c>
      <c r="C44" s="56" t="s">
        <v>60</v>
      </c>
      <c r="D44" s="57"/>
      <c r="E44" s="86"/>
      <c r="F44" s="58"/>
      <c r="G44" s="58"/>
    </row>
    <row r="45" spans="1:7" x14ac:dyDescent="0.2">
      <c r="A45" s="94"/>
      <c r="B45" s="55"/>
      <c r="C45" s="74" t="s">
        <v>61</v>
      </c>
      <c r="D45" s="57" t="s">
        <v>43</v>
      </c>
      <c r="E45" s="86">
        <f>(E23+E24+E25+E28-E32)*1.2</f>
        <v>93</v>
      </c>
      <c r="F45" s="58"/>
      <c r="G45" s="58">
        <f>E45*F45</f>
        <v>0</v>
      </c>
    </row>
    <row r="46" spans="1:7" x14ac:dyDescent="0.2">
      <c r="A46" s="58"/>
      <c r="B46" s="92"/>
      <c r="C46" s="97" t="s">
        <v>62</v>
      </c>
      <c r="D46" s="57" t="s">
        <v>43</v>
      </c>
      <c r="E46" s="86">
        <f>0.12*(E19+E20+E21)</f>
        <v>6.6</v>
      </c>
      <c r="F46" s="58"/>
      <c r="G46" s="58">
        <f>E46*F46</f>
        <v>0</v>
      </c>
    </row>
    <row r="47" spans="1:7" x14ac:dyDescent="0.2">
      <c r="A47" s="58"/>
      <c r="B47" s="55"/>
      <c r="C47" s="151" t="s">
        <v>199</v>
      </c>
      <c r="D47" s="57" t="s">
        <v>43</v>
      </c>
      <c r="E47" s="86">
        <v>0.9</v>
      </c>
      <c r="F47" s="58"/>
      <c r="G47" s="58">
        <f>E47*F47</f>
        <v>0</v>
      </c>
    </row>
    <row r="48" spans="1:7" x14ac:dyDescent="0.2">
      <c r="A48" s="58"/>
      <c r="B48" s="92"/>
      <c r="C48" s="97"/>
      <c r="D48" s="93"/>
      <c r="E48" s="90"/>
      <c r="F48" s="90"/>
      <c r="G48" s="85"/>
    </row>
    <row r="49" spans="1:14" x14ac:dyDescent="0.2">
      <c r="A49" s="58"/>
      <c r="B49" s="99" t="s">
        <v>21</v>
      </c>
      <c r="C49" s="100"/>
      <c r="D49" s="101"/>
      <c r="E49" s="102"/>
      <c r="F49" s="102"/>
      <c r="G49" s="102">
        <f>SUM(G3:G48)</f>
        <v>0</v>
      </c>
      <c r="H49" s="91"/>
      <c r="I49" s="91"/>
      <c r="J49" s="91"/>
      <c r="K49" s="57"/>
      <c r="L49" s="86"/>
      <c r="M49" s="103"/>
      <c r="N49" s="58"/>
    </row>
  </sheetData>
  <sheetProtection selectLockedCells="1" selectUnlockedCells="1"/>
  <pageMargins left="0.98402777777777772" right="0.39374999999999999" top="1.0138888888888888" bottom="0.78749999999999998" header="0.51180555555555551" footer="0.47222222222222221"/>
  <pageSetup paperSize="9" firstPageNumber="0" orientation="portrait" horizontalDpi="300" verticalDpi="300" r:id="rId1"/>
  <headerFooter alignWithMargins="0">
    <oddFooter>&amp;C&amp;P -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8"/>
  </sheetPr>
  <dimension ref="A1:J80"/>
  <sheetViews>
    <sheetView view="pageBreakPreview" zoomScale="120" zoomScaleSheetLayoutView="120" workbookViewId="0">
      <selection activeCell="F10" sqref="F4:F10"/>
    </sheetView>
  </sheetViews>
  <sheetFormatPr defaultRowHeight="12.75" x14ac:dyDescent="0.2"/>
  <cols>
    <col min="1" max="1" width="5.7109375" style="50" customWidth="1"/>
    <col min="2" max="2" width="4" style="50" customWidth="1"/>
    <col min="3" max="3" width="47.85546875" style="50" customWidth="1"/>
    <col min="4" max="4" width="4" style="50" customWidth="1"/>
    <col min="5" max="5" width="6.7109375" style="50" customWidth="1"/>
    <col min="6" max="6" width="8.5703125" style="50" customWidth="1"/>
    <col min="7" max="7" width="8.7109375" style="50" customWidth="1"/>
    <col min="8" max="16384" width="9.140625" style="50"/>
  </cols>
  <sheetData>
    <row r="1" spans="1:10" x14ac:dyDescent="0.2">
      <c r="A1" s="85"/>
      <c r="B1" s="82" t="s">
        <v>13</v>
      </c>
      <c r="C1" s="83" t="s">
        <v>63</v>
      </c>
      <c r="D1" s="84"/>
      <c r="E1" s="104"/>
      <c r="F1" s="104"/>
      <c r="G1" s="85"/>
      <c r="H1" s="58"/>
      <c r="I1" s="58"/>
      <c r="J1" s="58"/>
    </row>
    <row r="2" spans="1:10" x14ac:dyDescent="0.2">
      <c r="A2" s="90"/>
      <c r="B2" s="105"/>
      <c r="C2" s="88"/>
      <c r="D2" s="106"/>
      <c r="E2" s="107"/>
      <c r="F2" s="107"/>
      <c r="G2" s="90"/>
      <c r="H2" s="58"/>
      <c r="I2" s="58"/>
      <c r="J2" s="58"/>
    </row>
    <row r="3" spans="1:10" x14ac:dyDescent="0.2">
      <c r="A3" s="85"/>
      <c r="B3" s="92"/>
      <c r="C3" s="96"/>
      <c r="D3" s="93"/>
      <c r="E3" s="85"/>
      <c r="F3" s="85"/>
      <c r="G3" s="85"/>
      <c r="H3" s="58"/>
      <c r="I3" s="58"/>
      <c r="J3" s="58"/>
    </row>
    <row r="4" spans="1:10" s="153" customFormat="1" ht="76.5" x14ac:dyDescent="0.2">
      <c r="A4" s="85"/>
      <c r="B4" s="92" t="s">
        <v>23</v>
      </c>
      <c r="C4" s="96" t="s">
        <v>64</v>
      </c>
      <c r="D4" s="93"/>
      <c r="E4" s="85"/>
      <c r="F4" s="85"/>
      <c r="G4" s="85"/>
      <c r="H4" s="85"/>
      <c r="I4" s="85"/>
      <c r="J4" s="85"/>
    </row>
    <row r="5" spans="1:10" s="153" customFormat="1" ht="16.5" customHeight="1" x14ac:dyDescent="0.2">
      <c r="A5" s="85"/>
      <c r="B5" s="92"/>
      <c r="C5" s="95"/>
      <c r="D5" s="93" t="s">
        <v>43</v>
      </c>
      <c r="E5" s="90">
        <v>31.6</v>
      </c>
      <c r="F5" s="85"/>
      <c r="G5" s="85">
        <f>E5*F5</f>
        <v>0</v>
      </c>
      <c r="H5" s="85"/>
      <c r="I5" s="85"/>
      <c r="J5" s="85"/>
    </row>
    <row r="6" spans="1:10" s="153" customFormat="1" ht="16.5" customHeight="1" x14ac:dyDescent="0.2">
      <c r="A6" s="85"/>
      <c r="B6" s="92"/>
      <c r="C6" s="95"/>
      <c r="D6" s="93"/>
      <c r="E6" s="90"/>
      <c r="F6" s="85"/>
      <c r="G6" s="85"/>
      <c r="H6" s="85"/>
      <c r="I6" s="85"/>
      <c r="J6" s="85"/>
    </row>
    <row r="7" spans="1:10" s="153" customFormat="1" x14ac:dyDescent="0.2">
      <c r="A7" s="85"/>
      <c r="B7" s="92"/>
      <c r="C7" s="95"/>
      <c r="D7" s="93"/>
      <c r="E7" s="90"/>
      <c r="F7" s="85"/>
      <c r="G7" s="85"/>
      <c r="H7" s="85"/>
      <c r="I7" s="85"/>
      <c r="J7" s="85"/>
    </row>
    <row r="8" spans="1:10" s="153" customFormat="1" ht="78.75" customHeight="1" x14ac:dyDescent="0.2">
      <c r="A8" s="85"/>
      <c r="B8" s="92" t="s">
        <v>34</v>
      </c>
      <c r="C8" s="96" t="s">
        <v>172</v>
      </c>
      <c r="D8" s="93"/>
      <c r="E8" s="90"/>
      <c r="F8" s="85"/>
      <c r="G8" s="85"/>
      <c r="H8" s="85"/>
      <c r="I8" s="85"/>
      <c r="J8" s="85"/>
    </row>
    <row r="9" spans="1:10" s="153" customFormat="1" ht="16.5" customHeight="1" x14ac:dyDescent="0.2">
      <c r="A9" s="85"/>
      <c r="B9" s="92"/>
      <c r="C9" s="95"/>
      <c r="D9" s="93" t="s">
        <v>43</v>
      </c>
      <c r="E9" s="90">
        <v>7</v>
      </c>
      <c r="F9" s="85"/>
      <c r="G9" s="85">
        <f>E9*F9</f>
        <v>0</v>
      </c>
      <c r="H9" s="85"/>
      <c r="I9" s="85"/>
      <c r="J9" s="85"/>
    </row>
    <row r="10" spans="1:10" s="153" customFormat="1" ht="16.5" customHeight="1" x14ac:dyDescent="0.2">
      <c r="A10" s="85"/>
      <c r="B10" s="92"/>
      <c r="C10" s="95"/>
      <c r="D10" s="93"/>
      <c r="E10" s="85"/>
      <c r="F10" s="85"/>
      <c r="G10" s="85"/>
      <c r="H10" s="85"/>
      <c r="I10" s="85"/>
      <c r="J10" s="85"/>
    </row>
    <row r="11" spans="1:10" s="153" customFormat="1" ht="27.4" customHeight="1" x14ac:dyDescent="0.2">
      <c r="A11" s="85"/>
      <c r="B11" s="92"/>
      <c r="C11" s="97" t="s">
        <v>65</v>
      </c>
      <c r="D11" s="93"/>
      <c r="E11" s="85"/>
      <c r="F11" s="85"/>
      <c r="G11" s="85"/>
      <c r="H11" s="85"/>
      <c r="I11" s="85"/>
      <c r="J11" s="85"/>
    </row>
    <row r="12" spans="1:10" x14ac:dyDescent="0.2">
      <c r="A12" s="85"/>
      <c r="B12" s="92"/>
      <c r="C12" s="108"/>
      <c r="D12" s="93"/>
      <c r="E12" s="85"/>
      <c r="F12" s="85"/>
      <c r="G12" s="85"/>
      <c r="H12" s="58"/>
      <c r="I12" s="58"/>
      <c r="J12" s="58"/>
    </row>
    <row r="13" spans="1:10" x14ac:dyDescent="0.2">
      <c r="A13" s="85"/>
      <c r="B13" s="99" t="s">
        <v>21</v>
      </c>
      <c r="C13" s="100"/>
      <c r="D13" s="101"/>
      <c r="E13" s="102"/>
      <c r="F13" s="102"/>
      <c r="G13" s="102">
        <f>SUM(G3:G12)</f>
        <v>0</v>
      </c>
      <c r="H13" s="58"/>
      <c r="I13" s="58"/>
      <c r="J13" s="58"/>
    </row>
    <row r="40" ht="14.25" customHeight="1" x14ac:dyDescent="0.2"/>
    <row r="60" ht="15.75" customHeight="1" x14ac:dyDescent="0.2"/>
    <row r="80" ht="15" customHeight="1" x14ac:dyDescent="0.2"/>
  </sheetData>
  <sheetProtection selectLockedCells="1" selectUnlockedCells="1"/>
  <pageMargins left="0.98402777777777772" right="0.39374999999999999" top="1.0138888888888888" bottom="0.78749999999999998" header="0.51180555555555551" footer="0.47222222222222221"/>
  <pageSetup paperSize="9" firstPageNumber="0" orientation="portrait" horizontalDpi="300" verticalDpi="300" r:id="rId1"/>
  <headerFooter alignWithMargins="0">
    <oddFooter>&amp;C&amp;P -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5"/>
  </sheetPr>
  <dimension ref="A1:J45"/>
  <sheetViews>
    <sheetView view="pageBreakPreview" zoomScale="120" zoomScaleSheetLayoutView="120" workbookViewId="0">
      <selection activeCell="F9" sqref="F4:F9"/>
    </sheetView>
  </sheetViews>
  <sheetFormatPr defaultRowHeight="12.75" x14ac:dyDescent="0.2"/>
  <cols>
    <col min="1" max="1" width="5.7109375" style="50" customWidth="1"/>
    <col min="2" max="2" width="4" style="50" customWidth="1"/>
    <col min="3" max="3" width="47.85546875" style="50" customWidth="1"/>
    <col min="4" max="4" width="4.140625" style="50" customWidth="1"/>
    <col min="5" max="5" width="7.28515625" style="50" customWidth="1"/>
    <col min="6" max="6" width="6.5703125" style="50" customWidth="1"/>
    <col min="7" max="7" width="8.7109375" style="50" customWidth="1"/>
    <col min="8" max="16384" width="9.140625" style="50"/>
  </cols>
  <sheetData>
    <row r="1" spans="1:10" x14ac:dyDescent="0.2">
      <c r="A1" s="58"/>
      <c r="B1" s="109" t="s">
        <v>15</v>
      </c>
      <c r="C1" s="110" t="s">
        <v>16</v>
      </c>
      <c r="D1" s="111"/>
      <c r="E1" s="58"/>
      <c r="F1" s="58"/>
      <c r="G1" s="58"/>
      <c r="H1" s="58"/>
      <c r="I1" s="58"/>
      <c r="J1" s="58"/>
    </row>
    <row r="2" spans="1:10" x14ac:dyDescent="0.2">
      <c r="A2" s="58"/>
      <c r="B2" s="109"/>
      <c r="C2" s="110"/>
      <c r="D2" s="111"/>
      <c r="E2" s="81"/>
      <c r="F2" s="58"/>
      <c r="G2" s="58"/>
      <c r="H2" s="58"/>
      <c r="I2" s="58"/>
      <c r="J2" s="58"/>
    </row>
    <row r="3" spans="1:10" ht="14.25" customHeight="1" x14ac:dyDescent="0.2">
      <c r="A3" s="58"/>
      <c r="B3" s="55"/>
      <c r="C3" s="112"/>
      <c r="D3" s="112"/>
      <c r="E3" s="58"/>
      <c r="F3" s="58"/>
      <c r="G3" s="58"/>
      <c r="J3" s="58"/>
    </row>
    <row r="4" spans="1:10" ht="106.5" customHeight="1" x14ac:dyDescent="0.2">
      <c r="A4" s="58"/>
      <c r="B4" s="55" t="s">
        <v>23</v>
      </c>
      <c r="C4" s="56" t="s">
        <v>66</v>
      </c>
      <c r="D4" s="57"/>
      <c r="E4" s="58"/>
      <c r="F4" s="58"/>
      <c r="G4" s="58"/>
      <c r="H4" s="58"/>
      <c r="I4" s="58"/>
      <c r="J4" s="58"/>
    </row>
    <row r="5" spans="1:10" x14ac:dyDescent="0.2">
      <c r="A5" s="58"/>
      <c r="B5" s="55"/>
      <c r="C5" s="113" t="s">
        <v>67</v>
      </c>
      <c r="D5" s="154" t="s">
        <v>68</v>
      </c>
      <c r="E5" s="86">
        <v>113</v>
      </c>
      <c r="F5" s="58"/>
      <c r="G5" s="58">
        <f>E5*F5</f>
        <v>0</v>
      </c>
      <c r="H5" s="58"/>
      <c r="I5" s="58"/>
      <c r="J5" s="58"/>
    </row>
    <row r="6" spans="1:10" x14ac:dyDescent="0.2">
      <c r="A6" s="58"/>
      <c r="B6" s="55"/>
      <c r="C6" s="113" t="s">
        <v>69</v>
      </c>
      <c r="D6" s="154" t="s">
        <v>68</v>
      </c>
      <c r="E6" s="86">
        <v>33</v>
      </c>
      <c r="F6" s="58"/>
      <c r="G6" s="58">
        <f>E6*F6</f>
        <v>0</v>
      </c>
      <c r="H6" s="58"/>
      <c r="I6" s="58"/>
      <c r="J6" s="58"/>
    </row>
    <row r="7" spans="1:10" s="129" customFormat="1" x14ac:dyDescent="0.2">
      <c r="A7" s="134"/>
      <c r="B7" s="140"/>
      <c r="C7" s="143"/>
      <c r="D7" s="155"/>
      <c r="E7" s="130"/>
      <c r="F7" s="134"/>
      <c r="G7" s="134"/>
      <c r="H7" s="134"/>
      <c r="I7" s="134"/>
      <c r="J7" s="134"/>
    </row>
    <row r="8" spans="1:10" ht="51" x14ac:dyDescent="0.2">
      <c r="A8" s="58"/>
      <c r="B8" s="55" t="s">
        <v>34</v>
      </c>
      <c r="C8" s="113" t="s">
        <v>70</v>
      </c>
      <c r="D8" s="123"/>
      <c r="E8" s="86"/>
      <c r="F8" s="58"/>
      <c r="G8" s="58"/>
      <c r="H8" s="58"/>
      <c r="I8" s="58"/>
      <c r="J8" s="58"/>
    </row>
    <row r="9" spans="1:10" x14ac:dyDescent="0.2">
      <c r="A9" s="58"/>
      <c r="B9" s="55"/>
      <c r="C9" s="113" t="s">
        <v>173</v>
      </c>
      <c r="D9" s="123" t="s">
        <v>68</v>
      </c>
      <c r="E9" s="86">
        <v>15</v>
      </c>
      <c r="F9" s="86"/>
      <c r="G9" s="58">
        <f>E9*F9</f>
        <v>0</v>
      </c>
      <c r="H9" s="58"/>
      <c r="I9" s="58"/>
      <c r="J9" s="58"/>
    </row>
    <row r="10" spans="1:10" s="129" customFormat="1" x14ac:dyDescent="0.2">
      <c r="A10" s="134"/>
      <c r="B10" s="140"/>
      <c r="C10" s="144"/>
      <c r="D10" s="144"/>
      <c r="E10" s="134"/>
      <c r="F10" s="134"/>
      <c r="G10" s="134"/>
      <c r="J10" s="134"/>
    </row>
    <row r="11" spans="1:10" x14ac:dyDescent="0.2">
      <c r="A11" s="58"/>
      <c r="B11" s="55"/>
      <c r="C11" s="114"/>
      <c r="D11" s="112"/>
      <c r="E11" s="58"/>
      <c r="F11" s="58"/>
      <c r="G11" s="58"/>
      <c r="J11" s="58"/>
    </row>
    <row r="12" spans="1:10" x14ac:dyDescent="0.2">
      <c r="A12" s="58"/>
      <c r="B12" s="59" t="s">
        <v>21</v>
      </c>
      <c r="C12" s="116"/>
      <c r="D12" s="64"/>
      <c r="E12" s="117"/>
      <c r="F12" s="117"/>
      <c r="G12" s="117">
        <f>SUM(G3:G11)</f>
        <v>0</v>
      </c>
      <c r="H12" s="58"/>
      <c r="I12" s="58"/>
      <c r="J12" s="58"/>
    </row>
    <row r="25" ht="15.75" customHeight="1" x14ac:dyDescent="0.2"/>
    <row r="45" ht="15" customHeight="1" x14ac:dyDescent="0.2"/>
  </sheetData>
  <sheetProtection selectLockedCells="1" selectUnlockedCells="1"/>
  <pageMargins left="0.98402777777777772" right="0.39374999999999999" top="1.0138888888888888" bottom="0.78749999999999998" header="0.51180555555555551" footer="0.47222222222222221"/>
  <pageSetup paperSize="9" firstPageNumber="0" orientation="portrait" horizontalDpi="300" verticalDpi="300" r:id="rId1"/>
  <headerFooter alignWithMargins="0">
    <oddFooter>&amp;C&amp;P -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2"/>
  </sheetPr>
  <dimension ref="A1:K115"/>
  <sheetViews>
    <sheetView view="pageBreakPreview" topLeftCell="A105" zoomScale="120" zoomScaleSheetLayoutView="120" workbookViewId="0">
      <selection activeCell="E100" sqref="E100:E112"/>
    </sheetView>
  </sheetViews>
  <sheetFormatPr defaultRowHeight="12.75" x14ac:dyDescent="0.2"/>
  <cols>
    <col min="1" max="1" width="8.140625" style="50" customWidth="1"/>
    <col min="2" max="2" width="47.85546875" style="50" customWidth="1"/>
    <col min="3" max="3" width="4.140625" style="50" customWidth="1"/>
    <col min="4" max="4" width="6.28515625" style="50" customWidth="1"/>
    <col min="5" max="5" width="7.85546875" style="50" customWidth="1"/>
    <col min="6" max="6" width="10.85546875" style="50" customWidth="1"/>
    <col min="7" max="7" width="9.140625" style="50"/>
    <col min="8" max="8" width="6.5703125" style="50" customWidth="1"/>
    <col min="9" max="9" width="5.7109375" style="50" customWidth="1"/>
    <col min="10" max="10" width="5.7109375" style="118" customWidth="1"/>
    <col min="11" max="11" width="5.28515625" style="118" customWidth="1"/>
    <col min="12" max="12" width="61.5703125" style="50" customWidth="1"/>
    <col min="13" max="16384" width="9.140625" style="50"/>
  </cols>
  <sheetData>
    <row r="1" spans="1:11" x14ac:dyDescent="0.2">
      <c r="A1" s="109" t="s">
        <v>17</v>
      </c>
      <c r="B1" s="110" t="s">
        <v>18</v>
      </c>
      <c r="C1" s="111"/>
      <c r="D1" s="58"/>
      <c r="E1" s="58"/>
      <c r="F1" s="58"/>
      <c r="G1" s="58"/>
      <c r="H1" s="58"/>
      <c r="I1" s="58"/>
    </row>
    <row r="2" spans="1:11" ht="63.75" x14ac:dyDescent="0.2">
      <c r="A2" s="55"/>
      <c r="B2" s="56" t="s">
        <v>71</v>
      </c>
      <c r="C2" s="57"/>
      <c r="D2" s="58"/>
      <c r="E2" s="58"/>
      <c r="F2" s="58"/>
      <c r="G2" s="58"/>
      <c r="H2" s="58"/>
      <c r="I2" s="58"/>
    </row>
    <row r="3" spans="1:11" x14ac:dyDescent="0.2">
      <c r="A3" s="55"/>
      <c r="B3" s="56"/>
      <c r="C3" s="57"/>
      <c r="D3" s="58"/>
      <c r="E3" s="58"/>
      <c r="F3" s="58"/>
      <c r="G3" s="58"/>
      <c r="H3" s="58"/>
      <c r="I3" s="58"/>
    </row>
    <row r="4" spans="1:11" ht="89.25" x14ac:dyDescent="0.2">
      <c r="A4" s="55"/>
      <c r="B4" s="56" t="s">
        <v>200</v>
      </c>
      <c r="C4" s="57"/>
      <c r="D4" s="58"/>
      <c r="E4" s="58"/>
      <c r="F4" s="58"/>
      <c r="G4" s="58"/>
      <c r="H4" s="58"/>
      <c r="I4" s="58"/>
    </row>
    <row r="5" spans="1:11" ht="51" x14ac:dyDescent="0.2">
      <c r="A5" s="55"/>
      <c r="B5" s="56" t="s">
        <v>72</v>
      </c>
      <c r="C5" s="57"/>
      <c r="D5" s="58"/>
      <c r="E5" s="58"/>
      <c r="F5" s="58"/>
      <c r="G5" s="58"/>
      <c r="H5" s="58"/>
      <c r="I5" s="58"/>
    </row>
    <row r="6" spans="1:11" ht="102" x14ac:dyDescent="0.2">
      <c r="A6" s="55"/>
      <c r="B6" s="56" t="s">
        <v>73</v>
      </c>
      <c r="C6" s="57"/>
      <c r="D6" s="58"/>
      <c r="E6" s="58"/>
      <c r="F6" s="58"/>
      <c r="G6" s="58"/>
      <c r="H6" s="58"/>
      <c r="I6" s="58"/>
    </row>
    <row r="7" spans="1:11" x14ac:dyDescent="0.2">
      <c r="A7" s="55"/>
      <c r="B7" s="56"/>
      <c r="C7" s="57"/>
      <c r="D7" s="58"/>
      <c r="E7" s="58"/>
      <c r="F7" s="58"/>
      <c r="G7" s="58"/>
      <c r="H7" s="58"/>
      <c r="I7" s="58"/>
    </row>
    <row r="8" spans="1:11" ht="63.75" x14ac:dyDescent="0.2">
      <c r="A8" s="55"/>
      <c r="B8" s="110" t="s">
        <v>74</v>
      </c>
      <c r="C8" s="57"/>
      <c r="D8" s="58"/>
      <c r="E8" s="58"/>
      <c r="F8" s="58"/>
      <c r="G8" s="58"/>
      <c r="H8" s="58"/>
      <c r="I8" s="58"/>
    </row>
    <row r="9" spans="1:11" s="129" customFormat="1" x14ac:dyDescent="0.2">
      <c r="A9" s="140"/>
      <c r="B9" s="141"/>
      <c r="C9" s="142"/>
      <c r="D9" s="134"/>
      <c r="E9" s="134"/>
      <c r="F9" s="134"/>
      <c r="G9" s="134"/>
      <c r="H9" s="134"/>
      <c r="I9" s="134"/>
      <c r="J9" s="146"/>
      <c r="K9" s="146"/>
    </row>
    <row r="10" spans="1:11" x14ac:dyDescent="0.2">
      <c r="A10" s="110" t="s">
        <v>175</v>
      </c>
      <c r="B10" s="110" t="s">
        <v>75</v>
      </c>
      <c r="C10" s="57"/>
      <c r="D10" s="58"/>
      <c r="E10" s="58"/>
      <c r="F10" s="58"/>
      <c r="G10" s="58"/>
      <c r="H10" s="58"/>
      <c r="I10" s="58"/>
    </row>
    <row r="11" spans="1:11" ht="102" x14ac:dyDescent="0.2">
      <c r="A11" s="120" t="s">
        <v>176</v>
      </c>
      <c r="B11" s="56" t="s">
        <v>195</v>
      </c>
      <c r="C11" s="57" t="s">
        <v>76</v>
      </c>
      <c r="D11" s="58">
        <v>1</v>
      </c>
      <c r="E11" s="58"/>
      <c r="F11" s="58">
        <f>E11*D11</f>
        <v>0</v>
      </c>
      <c r="G11" s="58"/>
      <c r="H11" s="58"/>
      <c r="I11" s="58"/>
    </row>
    <row r="12" spans="1:11" ht="38.25" x14ac:dyDescent="0.2">
      <c r="A12" s="120" t="s">
        <v>178</v>
      </c>
      <c r="B12" s="56" t="s">
        <v>177</v>
      </c>
      <c r="C12" s="57" t="s">
        <v>76</v>
      </c>
      <c r="D12" s="58">
        <v>1</v>
      </c>
      <c r="E12" s="86"/>
      <c r="F12" s="58">
        <f>E12*D12</f>
        <v>0</v>
      </c>
      <c r="G12" s="58"/>
      <c r="H12" s="58"/>
      <c r="I12" s="58"/>
    </row>
    <row r="13" spans="1:11" ht="51" x14ac:dyDescent="0.2">
      <c r="A13" s="120" t="s">
        <v>179</v>
      </c>
      <c r="B13" s="56" t="s">
        <v>201</v>
      </c>
      <c r="C13" s="57" t="s">
        <v>76</v>
      </c>
      <c r="D13" s="58">
        <v>1</v>
      </c>
      <c r="E13" s="86"/>
      <c r="F13" s="58">
        <f>E13*D13</f>
        <v>0</v>
      </c>
      <c r="G13" s="58"/>
      <c r="H13" s="58"/>
      <c r="I13" s="58"/>
    </row>
    <row r="14" spans="1:11" ht="105" customHeight="1" x14ac:dyDescent="0.2">
      <c r="A14" s="120" t="s">
        <v>180</v>
      </c>
      <c r="B14" s="56" t="s">
        <v>196</v>
      </c>
      <c r="C14" s="57" t="s">
        <v>76</v>
      </c>
      <c r="D14" s="58">
        <v>1</v>
      </c>
      <c r="E14" s="58"/>
      <c r="F14" s="58">
        <f>E14*D14</f>
        <v>0</v>
      </c>
      <c r="G14" s="58"/>
      <c r="H14" s="58"/>
      <c r="I14" s="58"/>
    </row>
    <row r="15" spans="1:11" s="129" customFormat="1" x14ac:dyDescent="0.2">
      <c r="A15" s="149"/>
      <c r="B15" s="147"/>
      <c r="C15" s="142"/>
      <c r="D15" s="134"/>
      <c r="E15" s="134"/>
      <c r="F15" s="134"/>
      <c r="G15" s="134"/>
      <c r="H15" s="134"/>
      <c r="I15" s="134"/>
      <c r="J15" s="146"/>
      <c r="K15" s="146"/>
    </row>
    <row r="16" spans="1:11" ht="45.75" customHeight="1" x14ac:dyDescent="0.2">
      <c r="A16" s="120" t="s">
        <v>181</v>
      </c>
      <c r="B16" s="56" t="s">
        <v>182</v>
      </c>
      <c r="C16" s="57" t="s">
        <v>76</v>
      </c>
      <c r="D16" s="58">
        <v>1</v>
      </c>
      <c r="E16" s="58"/>
      <c r="F16" s="58">
        <f>E16*D16</f>
        <v>0</v>
      </c>
      <c r="G16" s="58"/>
      <c r="H16" s="58"/>
      <c r="I16" s="58"/>
    </row>
    <row r="17" spans="1:11" ht="78.75" customHeight="1" x14ac:dyDescent="0.2">
      <c r="A17" s="120" t="s">
        <v>183</v>
      </c>
      <c r="B17" s="56" t="s">
        <v>184</v>
      </c>
      <c r="C17" s="57" t="s">
        <v>76</v>
      </c>
      <c r="D17" s="58">
        <v>1</v>
      </c>
      <c r="E17" s="58"/>
      <c r="F17" s="58">
        <f>E17*D17</f>
        <v>0</v>
      </c>
      <c r="G17" s="58"/>
      <c r="H17" s="58"/>
      <c r="I17" s="58"/>
    </row>
    <row r="18" spans="1:11" ht="38.25" x14ac:dyDescent="0.2">
      <c r="A18" s="120" t="s">
        <v>185</v>
      </c>
      <c r="B18" s="56" t="s">
        <v>186</v>
      </c>
      <c r="C18" s="57" t="s">
        <v>76</v>
      </c>
      <c r="D18" s="58">
        <v>1</v>
      </c>
      <c r="E18" s="58"/>
      <c r="F18" s="58">
        <f>E18*D18</f>
        <v>0</v>
      </c>
      <c r="G18" s="58"/>
      <c r="H18" s="58"/>
      <c r="I18" s="58"/>
    </row>
    <row r="19" spans="1:11" ht="38.25" x14ac:dyDescent="0.2">
      <c r="A19" s="120" t="s">
        <v>187</v>
      </c>
      <c r="B19" s="56" t="s">
        <v>202</v>
      </c>
      <c r="C19" s="57" t="s">
        <v>76</v>
      </c>
      <c r="D19" s="58">
        <v>1</v>
      </c>
      <c r="E19" s="86"/>
      <c r="F19" s="58">
        <f>E19*D19</f>
        <v>0</v>
      </c>
      <c r="G19" s="58"/>
      <c r="H19" s="58"/>
      <c r="I19" s="58"/>
    </row>
    <row r="20" spans="1:11" ht="63.75" x14ac:dyDescent="0.2">
      <c r="A20" s="120" t="s">
        <v>188</v>
      </c>
      <c r="B20" s="56" t="s">
        <v>189</v>
      </c>
      <c r="C20" s="57" t="s">
        <v>76</v>
      </c>
      <c r="D20" s="58">
        <v>1</v>
      </c>
      <c r="E20" s="58"/>
      <c r="F20" s="58">
        <f>E20*D20</f>
        <v>0</v>
      </c>
      <c r="G20" s="58"/>
      <c r="H20" s="58"/>
      <c r="I20" s="58"/>
    </row>
    <row r="21" spans="1:11" s="129" customFormat="1" x14ac:dyDescent="0.2">
      <c r="A21" s="148"/>
      <c r="B21" s="141"/>
      <c r="C21" s="142"/>
      <c r="D21" s="134"/>
      <c r="E21" s="134"/>
      <c r="F21" s="134"/>
      <c r="G21" s="134"/>
      <c r="H21" s="134"/>
      <c r="I21" s="134"/>
      <c r="J21" s="146"/>
      <c r="K21" s="146"/>
    </row>
    <row r="22" spans="1:11" x14ac:dyDescent="0.2">
      <c r="A22" s="109" t="s">
        <v>190</v>
      </c>
      <c r="B22" s="110" t="s">
        <v>77</v>
      </c>
      <c r="C22" s="57"/>
      <c r="D22" s="58"/>
      <c r="E22" s="58"/>
      <c r="F22" s="58"/>
      <c r="G22" s="58"/>
      <c r="H22" s="58"/>
      <c r="I22" s="58"/>
    </row>
    <row r="23" spans="1:11" ht="76.5" x14ac:dyDescent="0.2">
      <c r="A23" s="120" t="s">
        <v>191</v>
      </c>
      <c r="B23" s="56" t="s">
        <v>197</v>
      </c>
      <c r="C23" s="57" t="s">
        <v>76</v>
      </c>
      <c r="D23" s="58">
        <v>1</v>
      </c>
      <c r="E23" s="58"/>
      <c r="F23" s="58">
        <f>E23*D23</f>
        <v>0</v>
      </c>
      <c r="G23" s="58"/>
      <c r="H23" s="58"/>
      <c r="I23" s="58"/>
    </row>
    <row r="24" spans="1:11" ht="38.25" x14ac:dyDescent="0.2">
      <c r="A24" s="120" t="s">
        <v>192</v>
      </c>
      <c r="B24" s="56" t="s">
        <v>193</v>
      </c>
      <c r="C24" s="57" t="s">
        <v>76</v>
      </c>
      <c r="D24" s="58">
        <v>1</v>
      </c>
      <c r="E24" s="58"/>
      <c r="F24" s="58">
        <f>E24*D24</f>
        <v>0</v>
      </c>
      <c r="G24" s="58"/>
      <c r="H24" s="58"/>
      <c r="I24" s="58"/>
    </row>
    <row r="25" spans="1:11" x14ac:dyDescent="0.2">
      <c r="A25" s="120"/>
      <c r="B25" s="56"/>
      <c r="C25" s="57"/>
      <c r="D25" s="58"/>
      <c r="E25" s="58"/>
      <c r="F25" s="58"/>
      <c r="G25" s="58"/>
      <c r="H25" s="58"/>
      <c r="I25" s="58"/>
    </row>
    <row r="26" spans="1:11" x14ac:dyDescent="0.2">
      <c r="A26" s="109" t="s">
        <v>203</v>
      </c>
      <c r="B26" s="110" t="s">
        <v>205</v>
      </c>
      <c r="C26" s="57"/>
      <c r="D26" s="58"/>
      <c r="E26" s="58"/>
      <c r="F26" s="58"/>
      <c r="G26" s="58"/>
      <c r="H26" s="58"/>
      <c r="I26" s="58"/>
    </row>
    <row r="27" spans="1:11" ht="153" x14ac:dyDescent="0.2">
      <c r="A27" s="120" t="s">
        <v>204</v>
      </c>
      <c r="B27" s="56" t="s">
        <v>206</v>
      </c>
      <c r="C27" s="57" t="s">
        <v>76</v>
      </c>
      <c r="D27" s="58">
        <v>1</v>
      </c>
      <c r="E27" s="58"/>
      <c r="F27" s="58">
        <f>E27*D27</f>
        <v>0</v>
      </c>
      <c r="G27" s="58"/>
      <c r="H27" s="58"/>
      <c r="I27" s="58"/>
    </row>
    <row r="28" spans="1:11" s="129" customFormat="1" x14ac:dyDescent="0.2">
      <c r="A28" s="140"/>
      <c r="B28" s="141"/>
      <c r="C28" s="142"/>
      <c r="D28" s="134"/>
      <c r="E28" s="134"/>
      <c r="F28" s="134"/>
      <c r="G28" s="134"/>
      <c r="H28" s="134"/>
      <c r="I28" s="134"/>
      <c r="J28" s="146"/>
      <c r="K28" s="146"/>
    </row>
    <row r="29" spans="1:11" x14ac:dyDescent="0.2">
      <c r="A29" s="109" t="s">
        <v>78</v>
      </c>
      <c r="B29" s="110" t="s">
        <v>79</v>
      </c>
      <c r="C29" s="57"/>
      <c r="D29" s="58"/>
      <c r="E29" s="58"/>
      <c r="F29" s="58"/>
      <c r="G29" s="58"/>
      <c r="H29" s="58"/>
      <c r="I29" s="58"/>
    </row>
    <row r="30" spans="1:11" ht="63.75" x14ac:dyDescent="0.2">
      <c r="A30" s="55"/>
      <c r="B30" s="56" t="s">
        <v>80</v>
      </c>
      <c r="C30" s="57" t="s">
        <v>76</v>
      </c>
      <c r="D30" s="58">
        <f>D33+D36+D39</f>
        <v>10</v>
      </c>
      <c r="E30" s="86"/>
      <c r="F30" s="58">
        <f>E30*D30</f>
        <v>0</v>
      </c>
      <c r="G30" s="58"/>
      <c r="H30" s="58"/>
      <c r="I30" s="58"/>
    </row>
    <row r="31" spans="1:11" s="129" customFormat="1" x14ac:dyDescent="0.2">
      <c r="A31" s="140"/>
      <c r="B31" s="141"/>
      <c r="C31" s="142"/>
      <c r="D31" s="134"/>
      <c r="E31" s="134"/>
      <c r="F31" s="134"/>
      <c r="G31" s="134"/>
      <c r="H31" s="134"/>
      <c r="I31" s="134"/>
      <c r="J31" s="146"/>
      <c r="K31" s="146"/>
    </row>
    <row r="32" spans="1:11" x14ac:dyDescent="0.2">
      <c r="A32" s="109" t="s">
        <v>81</v>
      </c>
      <c r="B32" s="110" t="s">
        <v>82</v>
      </c>
      <c r="C32" s="57"/>
      <c r="D32" s="58"/>
      <c r="E32" s="58"/>
      <c r="F32" s="58"/>
      <c r="G32" s="58"/>
      <c r="H32" s="58"/>
      <c r="I32" s="58"/>
    </row>
    <row r="33" spans="1:11" ht="51" x14ac:dyDescent="0.2">
      <c r="A33" s="55"/>
      <c r="B33" s="56" t="s">
        <v>83</v>
      </c>
      <c r="C33" s="57" t="s">
        <v>76</v>
      </c>
      <c r="D33" s="58">
        <v>6</v>
      </c>
      <c r="E33" s="86"/>
      <c r="F33" s="58">
        <f>E33*D33</f>
        <v>0</v>
      </c>
      <c r="G33" s="58"/>
      <c r="H33" s="58"/>
      <c r="I33" s="58"/>
    </row>
    <row r="34" spans="1:11" s="129" customFormat="1" x14ac:dyDescent="0.2">
      <c r="A34" s="140"/>
      <c r="B34" s="141"/>
      <c r="C34" s="142"/>
      <c r="D34" s="134"/>
      <c r="E34" s="134"/>
      <c r="F34" s="134"/>
      <c r="G34" s="134"/>
      <c r="H34" s="134"/>
      <c r="I34" s="134"/>
      <c r="J34" s="146"/>
      <c r="K34" s="146"/>
    </row>
    <row r="35" spans="1:11" x14ac:dyDescent="0.2">
      <c r="A35" s="109" t="s">
        <v>84</v>
      </c>
      <c r="B35" s="110" t="s">
        <v>85</v>
      </c>
      <c r="C35" s="57"/>
      <c r="D35" s="58"/>
      <c r="E35" s="58"/>
      <c r="F35" s="58"/>
      <c r="G35" s="58"/>
      <c r="H35" s="58"/>
      <c r="I35" s="58"/>
    </row>
    <row r="36" spans="1:11" ht="51" x14ac:dyDescent="0.2">
      <c r="A36" s="55"/>
      <c r="B36" s="56" t="s">
        <v>86</v>
      </c>
      <c r="C36" s="57" t="s">
        <v>76</v>
      </c>
      <c r="D36" s="58">
        <v>0</v>
      </c>
      <c r="E36" s="86"/>
      <c r="F36" s="58">
        <f>E36*D36</f>
        <v>0</v>
      </c>
      <c r="G36" s="58"/>
      <c r="H36" s="58"/>
      <c r="I36" s="58"/>
    </row>
    <row r="37" spans="1:11" s="129" customFormat="1" x14ac:dyDescent="0.2">
      <c r="A37" s="140"/>
      <c r="B37" s="141"/>
      <c r="C37" s="142"/>
      <c r="D37" s="134"/>
      <c r="E37" s="134"/>
      <c r="F37" s="134"/>
      <c r="G37" s="134"/>
      <c r="H37" s="134"/>
      <c r="I37" s="134"/>
      <c r="J37" s="146"/>
      <c r="K37" s="146"/>
    </row>
    <row r="38" spans="1:11" x14ac:dyDescent="0.2">
      <c r="A38" s="109" t="s">
        <v>87</v>
      </c>
      <c r="B38" s="110" t="s">
        <v>88</v>
      </c>
      <c r="C38" s="57"/>
      <c r="D38" s="58"/>
      <c r="E38" s="58"/>
      <c r="F38" s="58"/>
      <c r="G38" s="58"/>
      <c r="H38" s="58"/>
      <c r="I38" s="58"/>
    </row>
    <row r="39" spans="1:11" ht="38.25" x14ac:dyDescent="0.2">
      <c r="A39" s="55"/>
      <c r="B39" s="56" t="s">
        <v>89</v>
      </c>
      <c r="C39" s="57" t="s">
        <v>76</v>
      </c>
      <c r="D39" s="58">
        <v>4</v>
      </c>
      <c r="E39" s="86"/>
      <c r="F39" s="58">
        <f>E39*D39</f>
        <v>0</v>
      </c>
      <c r="G39" s="58"/>
      <c r="H39" s="58"/>
      <c r="I39" s="58"/>
    </row>
    <row r="40" spans="1:11" s="129" customFormat="1" x14ac:dyDescent="0.2">
      <c r="A40" s="140"/>
      <c r="B40" s="141"/>
      <c r="C40" s="142"/>
      <c r="D40" s="134"/>
      <c r="E40" s="134"/>
      <c r="F40" s="134"/>
      <c r="G40" s="134"/>
      <c r="H40" s="134"/>
      <c r="I40" s="134"/>
      <c r="J40" s="146"/>
      <c r="K40" s="146"/>
    </row>
    <row r="41" spans="1:11" x14ac:dyDescent="0.2">
      <c r="A41" s="109" t="s">
        <v>90</v>
      </c>
      <c r="B41" s="110" t="s">
        <v>91</v>
      </c>
      <c r="C41" s="57"/>
      <c r="D41" s="58"/>
      <c r="E41" s="58"/>
      <c r="F41" s="58"/>
      <c r="G41" s="58"/>
      <c r="H41" s="58"/>
      <c r="I41" s="58"/>
    </row>
    <row r="42" spans="1:11" ht="63.75" x14ac:dyDescent="0.2">
      <c r="A42" s="55"/>
      <c r="B42" s="56" t="s">
        <v>92</v>
      </c>
      <c r="C42" s="57" t="s">
        <v>76</v>
      </c>
      <c r="D42" s="58">
        <f>D45+D48</f>
        <v>4</v>
      </c>
      <c r="E42" s="86"/>
      <c r="F42" s="58">
        <f>E42*D42</f>
        <v>0</v>
      </c>
      <c r="G42" s="58"/>
      <c r="H42" s="58"/>
      <c r="I42" s="58"/>
    </row>
    <row r="43" spans="1:11" s="129" customFormat="1" x14ac:dyDescent="0.2">
      <c r="A43" s="140"/>
      <c r="B43" s="141"/>
      <c r="C43" s="142"/>
      <c r="D43" s="134"/>
      <c r="E43" s="134"/>
      <c r="F43" s="134"/>
      <c r="G43" s="134"/>
      <c r="H43" s="134"/>
      <c r="I43" s="134"/>
      <c r="J43" s="146"/>
      <c r="K43" s="146"/>
    </row>
    <row r="44" spans="1:11" x14ac:dyDescent="0.2">
      <c r="A44" s="109" t="s">
        <v>93</v>
      </c>
      <c r="B44" s="110" t="s">
        <v>82</v>
      </c>
      <c r="C44" s="57"/>
      <c r="D44" s="58"/>
      <c r="E44" s="58"/>
      <c r="F44" s="58"/>
      <c r="G44" s="58"/>
      <c r="H44" s="58"/>
      <c r="I44" s="58"/>
    </row>
    <row r="45" spans="1:11" ht="51" x14ac:dyDescent="0.2">
      <c r="A45" s="55"/>
      <c r="B45" s="56" t="s">
        <v>94</v>
      </c>
      <c r="C45" s="57" t="s">
        <v>76</v>
      </c>
      <c r="D45" s="58">
        <v>3</v>
      </c>
      <c r="E45" s="86"/>
      <c r="F45" s="58">
        <f>E45*D45</f>
        <v>0</v>
      </c>
      <c r="G45" s="58"/>
      <c r="H45" s="58"/>
      <c r="I45" s="58"/>
    </row>
    <row r="46" spans="1:11" s="129" customFormat="1" x14ac:dyDescent="0.2">
      <c r="A46" s="140"/>
      <c r="B46" s="141"/>
      <c r="C46" s="142"/>
      <c r="D46" s="134"/>
      <c r="E46" s="134"/>
      <c r="F46" s="134"/>
      <c r="G46" s="134"/>
      <c r="H46" s="134"/>
      <c r="I46" s="134"/>
      <c r="J46" s="146"/>
      <c r="K46" s="146"/>
    </row>
    <row r="47" spans="1:11" x14ac:dyDescent="0.2">
      <c r="A47" s="109" t="s">
        <v>95</v>
      </c>
      <c r="B47" s="110" t="s">
        <v>96</v>
      </c>
      <c r="C47" s="57"/>
      <c r="D47" s="58"/>
      <c r="E47" s="58"/>
      <c r="F47" s="58"/>
      <c r="G47" s="58"/>
      <c r="H47" s="58"/>
      <c r="I47" s="58"/>
    </row>
    <row r="48" spans="1:11" ht="63.75" x14ac:dyDescent="0.2">
      <c r="A48" s="55"/>
      <c r="B48" s="56" t="s">
        <v>97</v>
      </c>
      <c r="C48" s="57" t="s">
        <v>76</v>
      </c>
      <c r="D48" s="86">
        <v>1</v>
      </c>
      <c r="E48" s="86"/>
      <c r="F48" s="58">
        <f>E48*D48</f>
        <v>0</v>
      </c>
      <c r="G48" s="58"/>
      <c r="H48" s="58"/>
      <c r="I48" s="58"/>
    </row>
    <row r="49" spans="1:11" s="129" customFormat="1" x14ac:dyDescent="0.2">
      <c r="A49" s="140"/>
      <c r="B49" s="141"/>
      <c r="C49" s="142"/>
      <c r="D49" s="134"/>
      <c r="E49" s="134"/>
      <c r="F49" s="134"/>
      <c r="G49" s="134"/>
      <c r="H49" s="134"/>
      <c r="I49" s="134"/>
      <c r="J49" s="146"/>
      <c r="K49" s="146"/>
    </row>
    <row r="50" spans="1:11" x14ac:dyDescent="0.2">
      <c r="A50" s="109" t="s">
        <v>98</v>
      </c>
      <c r="B50" s="110" t="s">
        <v>99</v>
      </c>
      <c r="C50" s="57"/>
      <c r="D50" s="58"/>
      <c r="E50" s="58"/>
      <c r="F50" s="58"/>
      <c r="G50" s="58"/>
      <c r="H50" s="58"/>
      <c r="I50" s="58"/>
    </row>
    <row r="51" spans="1:11" ht="63.75" x14ac:dyDescent="0.2">
      <c r="A51" s="55"/>
      <c r="B51" s="56" t="s">
        <v>100</v>
      </c>
      <c r="C51" s="57" t="s">
        <v>76</v>
      </c>
      <c r="D51" s="58">
        <f>D54+D57+D60+D63</f>
        <v>4</v>
      </c>
      <c r="E51" s="86"/>
      <c r="F51" s="58">
        <f>E51*D51</f>
        <v>0</v>
      </c>
      <c r="G51" s="58"/>
      <c r="H51" s="58"/>
      <c r="I51" s="58"/>
    </row>
    <row r="52" spans="1:11" s="129" customFormat="1" x14ac:dyDescent="0.2">
      <c r="A52" s="140"/>
      <c r="B52" s="141"/>
      <c r="C52" s="142"/>
      <c r="D52" s="134"/>
      <c r="E52" s="134"/>
      <c r="F52" s="134"/>
      <c r="G52" s="134"/>
      <c r="H52" s="134"/>
      <c r="I52" s="134"/>
      <c r="J52" s="146"/>
      <c r="K52" s="146"/>
    </row>
    <row r="53" spans="1:11" x14ac:dyDescent="0.2">
      <c r="A53" s="121" t="s">
        <v>101</v>
      </c>
      <c r="B53" s="122" t="s">
        <v>82</v>
      </c>
      <c r="C53" s="123"/>
      <c r="D53" s="86"/>
      <c r="E53" s="86"/>
      <c r="F53" s="86"/>
      <c r="G53" s="58"/>
      <c r="H53" s="58"/>
      <c r="I53" s="58"/>
    </row>
    <row r="54" spans="1:11" x14ac:dyDescent="0.2">
      <c r="A54" s="124"/>
      <c r="B54" s="115" t="s">
        <v>102</v>
      </c>
      <c r="C54" s="123" t="s">
        <v>76</v>
      </c>
      <c r="D54" s="86">
        <v>0</v>
      </c>
      <c r="E54" s="86"/>
      <c r="F54" s="86">
        <f>E54*D54</f>
        <v>0</v>
      </c>
      <c r="G54" s="58"/>
      <c r="H54" s="58"/>
      <c r="I54" s="58"/>
    </row>
    <row r="55" spans="1:11" s="129" customFormat="1" x14ac:dyDescent="0.2">
      <c r="A55" s="140"/>
      <c r="B55" s="141"/>
      <c r="C55" s="142"/>
      <c r="D55" s="134"/>
      <c r="E55" s="134"/>
      <c r="F55" s="134"/>
      <c r="G55" s="134"/>
      <c r="H55" s="134"/>
      <c r="I55" s="134"/>
      <c r="J55" s="146"/>
      <c r="K55" s="146"/>
    </row>
    <row r="56" spans="1:11" x14ac:dyDescent="0.2">
      <c r="A56" s="109" t="s">
        <v>103</v>
      </c>
      <c r="B56" s="110" t="s">
        <v>104</v>
      </c>
      <c r="C56" s="57"/>
      <c r="D56" s="58"/>
      <c r="E56" s="58"/>
      <c r="F56" s="58"/>
      <c r="G56" s="58"/>
      <c r="H56" s="58"/>
      <c r="I56" s="58"/>
    </row>
    <row r="57" spans="1:11" ht="63.75" x14ac:dyDescent="0.2">
      <c r="A57" s="55"/>
      <c r="B57" s="56" t="s">
        <v>105</v>
      </c>
      <c r="C57" s="57" t="s">
        <v>76</v>
      </c>
      <c r="D57" s="58">
        <v>1</v>
      </c>
      <c r="E57" s="86"/>
      <c r="F57" s="58">
        <f>E57*D57</f>
        <v>0</v>
      </c>
      <c r="G57" s="58"/>
      <c r="H57" s="58"/>
      <c r="I57" s="58"/>
    </row>
    <row r="58" spans="1:11" s="129" customFormat="1" x14ac:dyDescent="0.2">
      <c r="A58" s="140"/>
      <c r="B58" s="141"/>
      <c r="C58" s="142"/>
      <c r="D58" s="134"/>
      <c r="E58" s="134"/>
      <c r="F58" s="134"/>
      <c r="G58" s="134"/>
      <c r="H58" s="134"/>
      <c r="I58" s="134"/>
      <c r="J58" s="146"/>
      <c r="K58" s="146"/>
    </row>
    <row r="59" spans="1:11" x14ac:dyDescent="0.2">
      <c r="A59" s="109" t="s">
        <v>106</v>
      </c>
      <c r="B59" s="110" t="s">
        <v>107</v>
      </c>
      <c r="C59" s="57"/>
      <c r="D59" s="58"/>
      <c r="E59" s="58"/>
      <c r="F59" s="58"/>
      <c r="G59" s="58"/>
      <c r="H59" s="58"/>
      <c r="I59" s="58"/>
    </row>
    <row r="60" spans="1:11" ht="38.25" x14ac:dyDescent="0.2">
      <c r="A60" s="55"/>
      <c r="B60" s="115" t="s">
        <v>108</v>
      </c>
      <c r="C60" s="57" t="s">
        <v>76</v>
      </c>
      <c r="D60" s="58">
        <v>1</v>
      </c>
      <c r="E60" s="86"/>
      <c r="F60" s="58">
        <f>E60*D60</f>
        <v>0</v>
      </c>
      <c r="G60" s="58"/>
      <c r="H60" s="58"/>
      <c r="I60" s="58"/>
    </row>
    <row r="61" spans="1:11" s="129" customFormat="1" x14ac:dyDescent="0.2">
      <c r="A61" s="140"/>
      <c r="B61" s="141"/>
      <c r="C61" s="142"/>
      <c r="D61" s="134"/>
      <c r="E61" s="134"/>
      <c r="F61" s="134"/>
      <c r="G61" s="134"/>
      <c r="H61" s="134"/>
      <c r="I61" s="134"/>
      <c r="J61" s="146"/>
      <c r="K61" s="146"/>
    </row>
    <row r="62" spans="1:11" x14ac:dyDescent="0.2">
      <c r="A62" s="109" t="s">
        <v>109</v>
      </c>
      <c r="B62" s="110" t="s">
        <v>88</v>
      </c>
      <c r="C62" s="57"/>
      <c r="D62" s="58"/>
      <c r="E62" s="58"/>
      <c r="F62" s="58"/>
      <c r="G62" s="58"/>
      <c r="H62" s="58"/>
      <c r="I62" s="58"/>
    </row>
    <row r="63" spans="1:11" ht="63.75" x14ac:dyDescent="0.2">
      <c r="A63" s="55"/>
      <c r="B63" s="56" t="s">
        <v>110</v>
      </c>
      <c r="C63" s="57" t="s">
        <v>76</v>
      </c>
      <c r="D63" s="58">
        <v>2</v>
      </c>
      <c r="E63" s="86"/>
      <c r="F63" s="58">
        <f>E63*D63</f>
        <v>0</v>
      </c>
      <c r="G63" s="58"/>
      <c r="H63" s="58"/>
      <c r="I63" s="58"/>
    </row>
    <row r="64" spans="1:11" s="129" customFormat="1" x14ac:dyDescent="0.2">
      <c r="A64" s="140"/>
      <c r="B64" s="141"/>
      <c r="C64" s="142"/>
      <c r="D64" s="134"/>
      <c r="E64" s="134"/>
      <c r="F64" s="134"/>
      <c r="G64" s="134"/>
      <c r="H64" s="134"/>
      <c r="I64" s="134"/>
      <c r="J64" s="146"/>
      <c r="K64" s="146"/>
    </row>
    <row r="65" spans="1:11" x14ac:dyDescent="0.2">
      <c r="A65" s="109" t="s">
        <v>111</v>
      </c>
      <c r="B65" s="110" t="s">
        <v>112</v>
      </c>
      <c r="C65" s="57"/>
      <c r="D65" s="58"/>
      <c r="E65" s="58"/>
      <c r="F65" s="58"/>
      <c r="G65" s="58"/>
      <c r="H65" s="58"/>
      <c r="I65" s="58"/>
    </row>
    <row r="66" spans="1:11" ht="76.5" x14ac:dyDescent="0.2">
      <c r="A66" s="55"/>
      <c r="B66" s="56" t="s">
        <v>113</v>
      </c>
      <c r="C66" s="57" t="s">
        <v>76</v>
      </c>
      <c r="D66" s="58">
        <f>D69+D72+D75+D79</f>
        <v>4</v>
      </c>
      <c r="E66" s="86"/>
      <c r="F66" s="58">
        <f>E66*D66</f>
        <v>0</v>
      </c>
      <c r="G66" s="58"/>
      <c r="H66" s="58"/>
      <c r="I66" s="58"/>
    </row>
    <row r="67" spans="1:11" s="129" customFormat="1" x14ac:dyDescent="0.2">
      <c r="A67" s="140"/>
      <c r="B67" s="141"/>
      <c r="C67" s="142"/>
      <c r="D67" s="134"/>
      <c r="E67" s="134"/>
      <c r="F67" s="134"/>
      <c r="G67" s="134"/>
      <c r="H67" s="134"/>
      <c r="I67" s="134"/>
      <c r="J67" s="146"/>
      <c r="K67" s="146"/>
    </row>
    <row r="68" spans="1:11" x14ac:dyDescent="0.2">
      <c r="A68" s="109" t="s">
        <v>114</v>
      </c>
      <c r="B68" s="110" t="s">
        <v>82</v>
      </c>
      <c r="C68" s="57"/>
      <c r="D68" s="58"/>
      <c r="E68" s="58"/>
      <c r="F68" s="58"/>
      <c r="G68" s="58"/>
      <c r="H68" s="58"/>
      <c r="I68" s="58"/>
    </row>
    <row r="69" spans="1:11" ht="63.75" x14ac:dyDescent="0.2">
      <c r="A69" s="55"/>
      <c r="B69" s="56" t="s">
        <v>115</v>
      </c>
      <c r="C69" s="57" t="s">
        <v>76</v>
      </c>
      <c r="D69" s="58">
        <v>1</v>
      </c>
      <c r="E69" s="86"/>
      <c r="F69" s="58">
        <f>E69*D69</f>
        <v>0</v>
      </c>
      <c r="G69" s="58"/>
      <c r="H69" s="58"/>
      <c r="I69" s="58"/>
    </row>
    <row r="70" spans="1:11" s="129" customFormat="1" x14ac:dyDescent="0.2">
      <c r="A70" s="140"/>
      <c r="B70" s="141"/>
      <c r="C70" s="142"/>
      <c r="D70" s="134"/>
      <c r="E70" s="134"/>
      <c r="F70" s="134"/>
      <c r="G70" s="134"/>
      <c r="H70" s="134"/>
      <c r="I70" s="134"/>
      <c r="J70" s="146"/>
      <c r="K70" s="146"/>
    </row>
    <row r="71" spans="1:11" x14ac:dyDescent="0.2">
      <c r="A71" s="109" t="s">
        <v>116</v>
      </c>
      <c r="B71" s="110" t="s">
        <v>117</v>
      </c>
      <c r="C71" s="57"/>
      <c r="D71" s="58"/>
      <c r="E71" s="58"/>
      <c r="F71" s="58"/>
      <c r="G71" s="58"/>
      <c r="H71" s="58"/>
      <c r="I71" s="58"/>
    </row>
    <row r="72" spans="1:11" ht="102" x14ac:dyDescent="0.2">
      <c r="A72" s="55"/>
      <c r="B72" s="56" t="s">
        <v>118</v>
      </c>
      <c r="C72" s="57" t="s">
        <v>76</v>
      </c>
      <c r="D72" s="58">
        <v>1</v>
      </c>
      <c r="E72" s="86"/>
      <c r="F72" s="58">
        <f>E72*D72</f>
        <v>0</v>
      </c>
      <c r="G72" s="58"/>
      <c r="H72" s="58"/>
      <c r="I72" s="58"/>
    </row>
    <row r="73" spans="1:11" s="129" customFormat="1" x14ac:dyDescent="0.2">
      <c r="A73" s="140"/>
      <c r="B73" s="141"/>
      <c r="C73" s="142"/>
      <c r="D73" s="134"/>
      <c r="E73" s="134"/>
      <c r="F73" s="134"/>
      <c r="G73" s="134"/>
      <c r="H73" s="134"/>
      <c r="I73" s="134"/>
      <c r="J73" s="146"/>
      <c r="K73" s="146"/>
    </row>
    <row r="74" spans="1:11" x14ac:dyDescent="0.2">
      <c r="A74" s="109" t="s">
        <v>119</v>
      </c>
      <c r="B74" s="110" t="s">
        <v>120</v>
      </c>
      <c r="C74" s="57"/>
      <c r="D74" s="58"/>
      <c r="E74" s="58"/>
      <c r="F74" s="58"/>
      <c r="G74" s="58"/>
      <c r="H74" s="58"/>
      <c r="I74" s="58"/>
    </row>
    <row r="75" spans="1:11" ht="63.75" x14ac:dyDescent="0.2">
      <c r="A75" s="55"/>
      <c r="B75" s="56" t="s">
        <v>121</v>
      </c>
      <c r="C75" s="57" t="s">
        <v>76</v>
      </c>
      <c r="D75" s="58">
        <v>0</v>
      </c>
      <c r="E75" s="86"/>
      <c r="F75" s="58">
        <f>E75*D75</f>
        <v>0</v>
      </c>
      <c r="G75" s="58"/>
      <c r="H75" s="58"/>
      <c r="I75" s="58"/>
    </row>
    <row r="76" spans="1:11" ht="38.25" x14ac:dyDescent="0.2">
      <c r="A76" s="55"/>
      <c r="B76" s="56" t="s">
        <v>122</v>
      </c>
      <c r="C76" s="57" t="s">
        <v>76</v>
      </c>
      <c r="D76" s="58">
        <v>0</v>
      </c>
      <c r="E76" s="86"/>
      <c r="F76" s="58">
        <f>E76*D76</f>
        <v>0</v>
      </c>
      <c r="G76" s="58"/>
      <c r="H76" s="58"/>
      <c r="I76" s="58"/>
    </row>
    <row r="77" spans="1:11" s="129" customFormat="1" x14ac:dyDescent="0.2">
      <c r="A77" s="140"/>
      <c r="B77" s="141"/>
      <c r="C77" s="142"/>
      <c r="D77" s="134"/>
      <c r="E77" s="134"/>
      <c r="F77" s="134"/>
      <c r="G77" s="134"/>
      <c r="H77" s="134"/>
      <c r="I77" s="134"/>
      <c r="J77" s="146"/>
      <c r="K77" s="146"/>
    </row>
    <row r="78" spans="1:11" x14ac:dyDescent="0.2">
      <c r="A78" s="109" t="s">
        <v>123</v>
      </c>
      <c r="B78" s="110" t="s">
        <v>88</v>
      </c>
      <c r="C78" s="57"/>
      <c r="D78" s="58"/>
      <c r="E78" s="58"/>
      <c r="F78" s="58"/>
      <c r="G78" s="58"/>
      <c r="H78" s="58"/>
      <c r="I78" s="58"/>
    </row>
    <row r="79" spans="1:11" ht="38.25" x14ac:dyDescent="0.2">
      <c r="A79" s="55"/>
      <c r="B79" s="56" t="s">
        <v>124</v>
      </c>
      <c r="C79" s="57" t="s">
        <v>76</v>
      </c>
      <c r="D79" s="58">
        <v>2</v>
      </c>
      <c r="E79" s="86"/>
      <c r="F79" s="58">
        <f>E79*D79</f>
        <v>0</v>
      </c>
      <c r="G79" s="58"/>
      <c r="H79" s="58"/>
      <c r="I79" s="58"/>
    </row>
    <row r="80" spans="1:11" s="129" customFormat="1" x14ac:dyDescent="0.2">
      <c r="A80" s="140"/>
      <c r="B80" s="141"/>
      <c r="C80" s="142"/>
      <c r="D80" s="134"/>
      <c r="E80" s="134"/>
      <c r="F80" s="134"/>
      <c r="G80" s="134"/>
      <c r="H80" s="134"/>
      <c r="I80" s="134"/>
      <c r="J80" s="146"/>
      <c r="K80" s="146"/>
    </row>
    <row r="81" spans="1:11" x14ac:dyDescent="0.2">
      <c r="A81" s="109" t="s">
        <v>125</v>
      </c>
      <c r="B81" s="110" t="s">
        <v>126</v>
      </c>
      <c r="C81" s="57"/>
      <c r="D81" s="58"/>
      <c r="E81" s="58"/>
      <c r="F81" s="58"/>
      <c r="G81" s="58"/>
      <c r="H81" s="58"/>
      <c r="I81" s="58"/>
    </row>
    <row r="82" spans="1:11" ht="165.75" x14ac:dyDescent="0.2">
      <c r="A82" s="55"/>
      <c r="B82" s="56" t="s">
        <v>127</v>
      </c>
      <c r="C82" s="57" t="s">
        <v>76</v>
      </c>
      <c r="D82" s="86">
        <v>0</v>
      </c>
      <c r="E82" s="86"/>
      <c r="F82" s="58">
        <f>E82*D82</f>
        <v>0</v>
      </c>
      <c r="G82" s="58"/>
      <c r="H82" s="58"/>
      <c r="I82" s="58"/>
    </row>
    <row r="83" spans="1:11" s="129" customFormat="1" x14ac:dyDescent="0.2">
      <c r="A83" s="140"/>
      <c r="B83" s="141"/>
      <c r="C83" s="142"/>
      <c r="D83" s="130"/>
      <c r="E83" s="134"/>
      <c r="F83" s="134"/>
      <c r="G83" s="134"/>
      <c r="H83" s="134"/>
      <c r="I83" s="134"/>
      <c r="J83" s="146"/>
      <c r="K83" s="146"/>
    </row>
    <row r="84" spans="1:11" x14ac:dyDescent="0.2">
      <c r="A84" s="109" t="s">
        <v>128</v>
      </c>
      <c r="B84" s="110" t="s">
        <v>129</v>
      </c>
      <c r="C84" s="57"/>
      <c r="D84" s="86"/>
      <c r="E84" s="58"/>
      <c r="F84" s="58"/>
      <c r="G84" s="58"/>
      <c r="H84" s="58"/>
      <c r="I84" s="58"/>
    </row>
    <row r="85" spans="1:11" ht="63.75" x14ac:dyDescent="0.2">
      <c r="A85" s="55"/>
      <c r="B85" s="56" t="s">
        <v>130</v>
      </c>
      <c r="C85" s="57" t="s">
        <v>76</v>
      </c>
      <c r="D85" s="86">
        <v>4</v>
      </c>
      <c r="E85" s="86"/>
      <c r="F85" s="58">
        <f>E85*D85</f>
        <v>0</v>
      </c>
      <c r="G85" s="58"/>
      <c r="H85" s="58"/>
      <c r="I85" s="58"/>
    </row>
    <row r="86" spans="1:11" s="129" customFormat="1" x14ac:dyDescent="0.2">
      <c r="A86" s="140"/>
      <c r="B86" s="145"/>
      <c r="C86" s="142"/>
      <c r="D86" s="134"/>
      <c r="E86" s="134"/>
      <c r="F86" s="134"/>
      <c r="G86" s="134"/>
      <c r="H86" s="134"/>
      <c r="I86" s="134"/>
      <c r="J86" s="146"/>
      <c r="K86" s="146"/>
    </row>
    <row r="87" spans="1:11" x14ac:dyDescent="0.2">
      <c r="A87" s="109" t="s">
        <v>131</v>
      </c>
      <c r="B87" s="110" t="s">
        <v>132</v>
      </c>
      <c r="C87" s="57"/>
      <c r="D87" s="58"/>
      <c r="E87" s="58"/>
      <c r="F87" s="58"/>
      <c r="G87" s="58"/>
      <c r="H87" s="58"/>
      <c r="I87" s="58"/>
    </row>
    <row r="88" spans="1:11" ht="63.75" x14ac:dyDescent="0.2">
      <c r="A88" s="55"/>
      <c r="B88" s="56" t="s">
        <v>133</v>
      </c>
      <c r="C88" s="57" t="s">
        <v>76</v>
      </c>
      <c r="D88" s="58">
        <v>1</v>
      </c>
      <c r="E88" s="86"/>
      <c r="F88" s="58">
        <f>E88*D88</f>
        <v>0</v>
      </c>
      <c r="G88" s="58"/>
      <c r="H88" s="58"/>
      <c r="I88" s="58"/>
    </row>
    <row r="89" spans="1:11" ht="25.5" x14ac:dyDescent="0.2">
      <c r="A89" s="55"/>
      <c r="B89" s="56" t="s">
        <v>134</v>
      </c>
      <c r="C89" s="57" t="s">
        <v>76</v>
      </c>
      <c r="D89" s="58">
        <v>4</v>
      </c>
      <c r="E89" s="86"/>
      <c r="F89" s="58">
        <f>E89*D89</f>
        <v>0</v>
      </c>
      <c r="G89" s="58"/>
      <c r="H89" s="58"/>
      <c r="I89" s="58"/>
    </row>
    <row r="90" spans="1:11" s="129" customFormat="1" x14ac:dyDescent="0.2">
      <c r="A90" s="140"/>
      <c r="B90" s="141"/>
      <c r="C90" s="142"/>
      <c r="D90" s="134"/>
      <c r="E90" s="134"/>
      <c r="F90" s="134"/>
      <c r="G90" s="134"/>
      <c r="H90" s="134"/>
      <c r="I90" s="134"/>
      <c r="J90" s="146"/>
      <c r="K90" s="146"/>
    </row>
    <row r="91" spans="1:11" x14ac:dyDescent="0.2">
      <c r="A91" s="109" t="s">
        <v>135</v>
      </c>
      <c r="B91" s="110" t="s">
        <v>136</v>
      </c>
      <c r="C91" s="57"/>
      <c r="D91" s="58"/>
      <c r="E91" s="58"/>
      <c r="F91" s="58"/>
      <c r="G91" s="58"/>
      <c r="H91" s="58"/>
      <c r="I91" s="58"/>
    </row>
    <row r="92" spans="1:11" ht="63.75" x14ac:dyDescent="0.2">
      <c r="A92" s="55"/>
      <c r="B92" s="56" t="s">
        <v>137</v>
      </c>
      <c r="C92" s="57" t="s">
        <v>76</v>
      </c>
      <c r="D92" s="58">
        <v>1</v>
      </c>
      <c r="E92" s="86"/>
      <c r="F92" s="58">
        <f>E92*D92</f>
        <v>0</v>
      </c>
      <c r="G92" s="58"/>
      <c r="H92" s="58"/>
      <c r="I92" s="58"/>
    </row>
    <row r="93" spans="1:11" ht="25.5" x14ac:dyDescent="0.2">
      <c r="A93" s="55"/>
      <c r="B93" s="56" t="s">
        <v>138</v>
      </c>
      <c r="C93" s="57" t="s">
        <v>76</v>
      </c>
      <c r="D93" s="58">
        <v>1</v>
      </c>
      <c r="E93" s="86"/>
      <c r="F93" s="58">
        <f>E93*D93</f>
        <v>0</v>
      </c>
      <c r="G93" s="58"/>
      <c r="H93" s="58"/>
      <c r="I93" s="58"/>
    </row>
    <row r="94" spans="1:11" ht="38.25" x14ac:dyDescent="0.2">
      <c r="A94" s="55"/>
      <c r="B94" s="56" t="s">
        <v>139</v>
      </c>
      <c r="C94" s="57" t="s">
        <v>76</v>
      </c>
      <c r="D94" s="58">
        <v>1</v>
      </c>
      <c r="E94" s="86"/>
      <c r="F94" s="58">
        <f>E94*D94</f>
        <v>0</v>
      </c>
      <c r="G94" s="58"/>
      <c r="H94" s="58"/>
      <c r="I94" s="58"/>
    </row>
    <row r="95" spans="1:11" s="129" customFormat="1" x14ac:dyDescent="0.2">
      <c r="A95" s="140"/>
      <c r="B95" s="141"/>
      <c r="C95" s="142"/>
      <c r="D95" s="134"/>
      <c r="E95" s="134"/>
      <c r="F95" s="134"/>
      <c r="G95" s="134"/>
      <c r="H95" s="134"/>
      <c r="I95" s="134"/>
      <c r="J95" s="146"/>
      <c r="K95" s="146"/>
    </row>
    <row r="96" spans="1:11" x14ac:dyDescent="0.2">
      <c r="A96" s="109" t="s">
        <v>140</v>
      </c>
      <c r="B96" s="110" t="s">
        <v>141</v>
      </c>
      <c r="C96" s="57"/>
      <c r="D96" s="58"/>
      <c r="E96" s="58"/>
      <c r="F96" s="58"/>
      <c r="G96" s="58"/>
      <c r="H96" s="58"/>
      <c r="I96" s="58"/>
    </row>
    <row r="97" spans="1:9" ht="51" x14ac:dyDescent="0.2">
      <c r="A97" s="55"/>
      <c r="B97" s="56" t="s">
        <v>142</v>
      </c>
      <c r="C97" s="57" t="s">
        <v>76</v>
      </c>
      <c r="D97" s="58">
        <v>3</v>
      </c>
      <c r="E97" s="86"/>
      <c r="F97" s="58">
        <f>E97*D97</f>
        <v>0</v>
      </c>
      <c r="G97" s="58"/>
      <c r="H97" s="58"/>
      <c r="I97" s="58"/>
    </row>
    <row r="98" spans="1:9" x14ac:dyDescent="0.2">
      <c r="A98" s="55"/>
      <c r="B98" s="56"/>
      <c r="C98" s="57"/>
      <c r="D98" s="58"/>
      <c r="E98" s="58"/>
      <c r="F98" s="58"/>
      <c r="G98" s="58"/>
      <c r="H98" s="58"/>
      <c r="I98" s="58"/>
    </row>
    <row r="99" spans="1:9" x14ac:dyDescent="0.2">
      <c r="A99" s="109" t="s">
        <v>143</v>
      </c>
      <c r="B99" s="110" t="s">
        <v>144</v>
      </c>
      <c r="C99" s="57"/>
      <c r="D99" s="58"/>
      <c r="E99" s="58"/>
      <c r="F99" s="58"/>
      <c r="G99" s="58"/>
      <c r="H99" s="58"/>
      <c r="I99" s="58"/>
    </row>
    <row r="100" spans="1:9" ht="63.75" x14ac:dyDescent="0.2">
      <c r="A100" s="55"/>
      <c r="B100" s="56" t="s">
        <v>145</v>
      </c>
      <c r="C100" s="57" t="s">
        <v>76</v>
      </c>
      <c r="D100" s="86">
        <v>0</v>
      </c>
      <c r="E100" s="86"/>
      <c r="F100" s="58">
        <f>E100*D100</f>
        <v>0</v>
      </c>
      <c r="G100" s="58"/>
      <c r="H100" s="58"/>
      <c r="I100" s="58"/>
    </row>
    <row r="101" spans="1:9" x14ac:dyDescent="0.2">
      <c r="A101" s="55"/>
      <c r="B101" s="56"/>
      <c r="C101" s="57"/>
      <c r="D101" s="86"/>
      <c r="E101" s="58"/>
      <c r="F101" s="58"/>
      <c r="G101" s="58"/>
      <c r="H101" s="58"/>
      <c r="I101" s="58"/>
    </row>
    <row r="102" spans="1:9" x14ac:dyDescent="0.2">
      <c r="A102" s="109" t="s">
        <v>146</v>
      </c>
      <c r="B102" s="110" t="s">
        <v>147</v>
      </c>
      <c r="C102" s="57"/>
      <c r="D102" s="86"/>
      <c r="E102" s="58"/>
      <c r="F102" s="58"/>
      <c r="G102" s="58"/>
      <c r="H102" s="58"/>
      <c r="I102" s="58"/>
    </row>
    <row r="103" spans="1:9" x14ac:dyDescent="0.2">
      <c r="A103" s="55"/>
      <c r="B103" s="56" t="s">
        <v>165</v>
      </c>
      <c r="C103" s="57" t="s">
        <v>76</v>
      </c>
      <c r="D103" s="86">
        <v>3</v>
      </c>
      <c r="E103" s="86"/>
      <c r="F103" s="58">
        <f>E103*D103</f>
        <v>0</v>
      </c>
      <c r="G103" s="58"/>
      <c r="H103" s="58"/>
      <c r="I103" s="58"/>
    </row>
    <row r="104" spans="1:9" x14ac:dyDescent="0.2">
      <c r="A104" s="55"/>
      <c r="B104" s="56"/>
      <c r="C104" s="57"/>
      <c r="D104" s="86"/>
      <c r="E104" s="58"/>
      <c r="F104" s="58"/>
      <c r="G104" s="58"/>
      <c r="H104" s="58"/>
      <c r="I104" s="58"/>
    </row>
    <row r="105" spans="1:9" x14ac:dyDescent="0.2">
      <c r="A105" s="109" t="s">
        <v>148</v>
      </c>
      <c r="B105" s="110" t="s">
        <v>149</v>
      </c>
      <c r="C105" s="57"/>
      <c r="D105" s="86"/>
      <c r="E105" s="58"/>
      <c r="F105" s="58"/>
      <c r="G105" s="58"/>
      <c r="H105" s="58"/>
      <c r="I105" s="58"/>
    </row>
    <row r="106" spans="1:9" x14ac:dyDescent="0.2">
      <c r="A106" s="55"/>
      <c r="B106" s="56" t="s">
        <v>150</v>
      </c>
      <c r="C106" s="57" t="s">
        <v>76</v>
      </c>
      <c r="D106" s="86">
        <v>0</v>
      </c>
      <c r="E106" s="86"/>
      <c r="F106" s="58">
        <f>E106*D106</f>
        <v>0</v>
      </c>
      <c r="G106" s="58"/>
      <c r="H106" s="58"/>
      <c r="I106" s="58"/>
    </row>
    <row r="107" spans="1:9" x14ac:dyDescent="0.2">
      <c r="A107" s="55"/>
      <c r="B107" s="56"/>
      <c r="C107" s="57"/>
      <c r="D107" s="58"/>
      <c r="E107" s="58"/>
      <c r="F107" s="58"/>
      <c r="G107" s="58"/>
      <c r="H107" s="58"/>
      <c r="I107" s="58"/>
    </row>
    <row r="108" spans="1:9" x14ac:dyDescent="0.2">
      <c r="A108" s="109" t="s">
        <v>151</v>
      </c>
      <c r="B108" s="110" t="s">
        <v>152</v>
      </c>
      <c r="C108" s="57"/>
      <c r="D108" s="58"/>
      <c r="E108" s="58"/>
      <c r="F108" s="58"/>
      <c r="G108" s="58"/>
      <c r="H108" s="58"/>
      <c r="I108" s="58"/>
    </row>
    <row r="109" spans="1:9" ht="51" x14ac:dyDescent="0.2">
      <c r="A109" s="55"/>
      <c r="B109" s="115" t="s">
        <v>153</v>
      </c>
      <c r="C109" s="57" t="s">
        <v>76</v>
      </c>
      <c r="D109" s="58">
        <v>1</v>
      </c>
      <c r="E109" s="86"/>
      <c r="F109" s="58">
        <f>E109*D109</f>
        <v>0</v>
      </c>
      <c r="G109" s="58"/>
      <c r="H109" s="58"/>
      <c r="I109" s="58"/>
    </row>
    <row r="110" spans="1:9" x14ac:dyDescent="0.2">
      <c r="A110" s="55"/>
      <c r="B110" s="115"/>
      <c r="C110" s="57"/>
      <c r="D110" s="58"/>
      <c r="E110" s="86"/>
      <c r="F110" s="58"/>
      <c r="G110" s="58"/>
      <c r="H110" s="58"/>
      <c r="I110" s="58"/>
    </row>
    <row r="111" spans="1:9" x14ac:dyDescent="0.2">
      <c r="A111" s="109" t="s">
        <v>154</v>
      </c>
      <c r="B111" s="122" t="s">
        <v>155</v>
      </c>
      <c r="C111" s="57"/>
      <c r="D111" s="58"/>
      <c r="E111" s="86"/>
      <c r="F111" s="58"/>
      <c r="G111" s="58"/>
      <c r="H111" s="58"/>
      <c r="I111" s="58"/>
    </row>
    <row r="112" spans="1:9" ht="51" x14ac:dyDescent="0.2">
      <c r="A112" s="55"/>
      <c r="B112" s="115" t="s">
        <v>156</v>
      </c>
      <c r="C112" s="57" t="s">
        <v>76</v>
      </c>
      <c r="D112" s="58">
        <v>2</v>
      </c>
      <c r="E112" s="86"/>
      <c r="F112" s="58">
        <f>E112*D112</f>
        <v>0</v>
      </c>
      <c r="G112" s="58"/>
      <c r="H112" s="58"/>
      <c r="I112" s="58"/>
    </row>
    <row r="113" spans="1:11" s="129" customFormat="1" x14ac:dyDescent="0.2">
      <c r="A113" s="140"/>
      <c r="B113" s="141"/>
      <c r="C113" s="142"/>
      <c r="D113" s="134"/>
      <c r="E113" s="134"/>
      <c r="F113" s="134"/>
      <c r="G113" s="134"/>
      <c r="H113" s="134"/>
      <c r="I113" s="134"/>
      <c r="J113" s="146"/>
      <c r="K113" s="146"/>
    </row>
    <row r="114" spans="1:11" ht="12.75" customHeight="1" x14ac:dyDescent="0.2">
      <c r="A114" s="55"/>
      <c r="B114" s="119"/>
      <c r="C114" s="57"/>
      <c r="D114" s="58"/>
      <c r="E114" s="58"/>
      <c r="F114" s="58"/>
    </row>
    <row r="115" spans="1:11" x14ac:dyDescent="0.2">
      <c r="A115" s="59" t="s">
        <v>21</v>
      </c>
      <c r="B115" s="116"/>
      <c r="C115" s="64"/>
      <c r="D115" s="117"/>
      <c r="E115" s="117"/>
      <c r="F115" s="117">
        <f>SUM(F9:F114)</f>
        <v>0</v>
      </c>
    </row>
  </sheetData>
  <sheetProtection selectLockedCells="1" selectUnlockedCells="1"/>
  <pageMargins left="0.98402777777777772" right="0.39374999999999999" top="1.0138888888888888" bottom="0.78749999999999998" header="0.51180555555555551" footer="0.47222222222222221"/>
  <pageSetup paperSize="9" firstPageNumber="0" orientation="portrait" horizontalDpi="300" verticalDpi="300" r:id="rId1"/>
  <headerFooter alignWithMargins="0">
    <oddFooter>&amp;C&amp;P -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1"/>
  </sheetPr>
  <dimension ref="A1:J45"/>
  <sheetViews>
    <sheetView view="pageBreakPreview" topLeftCell="A10" zoomScale="120" zoomScaleSheetLayoutView="120" workbookViewId="0">
      <selection activeCell="F17" sqref="F17"/>
    </sheetView>
  </sheetViews>
  <sheetFormatPr defaultRowHeight="12.75" x14ac:dyDescent="0.2"/>
  <cols>
    <col min="1" max="1" width="5.7109375" style="50" customWidth="1"/>
    <col min="2" max="2" width="4" style="50" customWidth="1"/>
    <col min="3" max="3" width="47.85546875" style="50" customWidth="1"/>
    <col min="4" max="4" width="5.140625" style="50" customWidth="1"/>
    <col min="5" max="5" width="6.7109375" style="50" customWidth="1"/>
    <col min="6" max="6" width="7.7109375" style="50" customWidth="1"/>
    <col min="7" max="7" width="8.7109375" style="50" customWidth="1"/>
    <col min="8" max="16384" width="9.140625" style="50"/>
  </cols>
  <sheetData>
    <row r="1" spans="1:10" x14ac:dyDescent="0.2">
      <c r="A1" s="85"/>
      <c r="B1" s="82" t="s">
        <v>19</v>
      </c>
      <c r="C1" s="83" t="s">
        <v>20</v>
      </c>
      <c r="D1" s="84"/>
      <c r="E1" s="85"/>
      <c r="F1" s="85"/>
      <c r="G1" s="85"/>
      <c r="J1" s="58"/>
    </row>
    <row r="2" spans="1:10" x14ac:dyDescent="0.2">
      <c r="A2" s="90"/>
      <c r="B2" s="87"/>
      <c r="C2" s="88"/>
      <c r="D2" s="89"/>
      <c r="E2" s="90"/>
      <c r="F2" s="90"/>
      <c r="G2" s="90"/>
      <c r="H2" s="58"/>
      <c r="I2" s="58"/>
      <c r="J2" s="58"/>
    </row>
    <row r="3" spans="1:10" x14ac:dyDescent="0.2">
      <c r="A3" s="85"/>
      <c r="B3" s="87"/>
      <c r="C3" s="125"/>
      <c r="D3" s="89"/>
      <c r="E3" s="90"/>
      <c r="F3" s="90"/>
      <c r="G3" s="90"/>
      <c r="H3" s="58"/>
      <c r="I3" s="58"/>
      <c r="J3" s="58"/>
    </row>
    <row r="4" spans="1:10" ht="218.25" customHeight="1" x14ac:dyDescent="0.2">
      <c r="A4" s="85"/>
      <c r="B4" s="87" t="s">
        <v>23</v>
      </c>
      <c r="C4" s="126" t="s">
        <v>157</v>
      </c>
      <c r="D4" s="89"/>
      <c r="E4" s="90"/>
      <c r="F4" s="90"/>
      <c r="G4" s="90"/>
      <c r="H4" s="94"/>
      <c r="I4" s="58"/>
      <c r="J4" s="58"/>
    </row>
    <row r="5" spans="1:10" x14ac:dyDescent="0.2">
      <c r="A5" s="85"/>
      <c r="B5" s="87"/>
      <c r="C5" s="125" t="s">
        <v>174</v>
      </c>
      <c r="D5" s="89" t="s">
        <v>68</v>
      </c>
      <c r="E5" s="90">
        <v>60</v>
      </c>
      <c r="F5" s="90"/>
      <c r="G5" s="90">
        <f>E5*F5</f>
        <v>0</v>
      </c>
      <c r="H5" s="94"/>
      <c r="I5" s="58">
        <v>41</v>
      </c>
      <c r="J5" s="58"/>
    </row>
    <row r="6" spans="1:10" x14ac:dyDescent="0.2">
      <c r="A6" s="85"/>
      <c r="B6" s="87"/>
      <c r="C6" s="125" t="s">
        <v>166</v>
      </c>
      <c r="D6" s="89" t="s">
        <v>68</v>
      </c>
      <c r="E6" s="90">
        <v>60</v>
      </c>
      <c r="F6" s="90"/>
      <c r="G6" s="90">
        <f>E6*F6</f>
        <v>0</v>
      </c>
      <c r="H6" s="94"/>
      <c r="I6" s="58"/>
      <c r="J6" s="58"/>
    </row>
    <row r="7" spans="1:10" s="129" customFormat="1" x14ac:dyDescent="0.2">
      <c r="A7" s="128"/>
      <c r="B7" s="131"/>
      <c r="C7" s="136"/>
      <c r="D7" s="132"/>
      <c r="E7" s="133"/>
      <c r="F7" s="133"/>
      <c r="G7" s="133"/>
      <c r="H7" s="127"/>
      <c r="I7" s="134"/>
      <c r="J7" s="134"/>
    </row>
    <row r="8" spans="1:10" s="98" customFormat="1" ht="51" x14ac:dyDescent="0.2">
      <c r="A8" s="90"/>
      <c r="B8" s="87" t="s">
        <v>34</v>
      </c>
      <c r="C8" s="125" t="s">
        <v>158</v>
      </c>
      <c r="H8" s="90"/>
      <c r="I8" s="90"/>
      <c r="J8" s="90"/>
    </row>
    <row r="9" spans="1:10" s="98" customFormat="1" x14ac:dyDescent="0.2">
      <c r="A9" s="90"/>
      <c r="B9" s="87"/>
      <c r="C9" s="125"/>
      <c r="D9" s="89" t="s">
        <v>76</v>
      </c>
      <c r="E9" s="90">
        <v>36</v>
      </c>
      <c r="F9" s="90"/>
      <c r="G9" s="90">
        <f>E9*F9</f>
        <v>0</v>
      </c>
      <c r="H9" s="90"/>
      <c r="I9" s="90"/>
      <c r="J9" s="90"/>
    </row>
    <row r="10" spans="1:10" s="98" customFormat="1" x14ac:dyDescent="0.2">
      <c r="A10" s="90"/>
      <c r="B10" s="87"/>
      <c r="C10" s="125"/>
      <c r="D10" s="89"/>
      <c r="E10" s="90"/>
      <c r="F10" s="90"/>
      <c r="G10" s="90"/>
      <c r="H10" s="90"/>
      <c r="I10" s="90"/>
      <c r="J10" s="90"/>
    </row>
    <row r="11" spans="1:10" s="98" customFormat="1" ht="51" x14ac:dyDescent="0.2">
      <c r="A11" s="90"/>
      <c r="B11" s="87" t="s">
        <v>38</v>
      </c>
      <c r="C11" s="125" t="s">
        <v>159</v>
      </c>
      <c r="H11" s="90"/>
      <c r="I11" s="90"/>
      <c r="J11" s="90"/>
    </row>
    <row r="12" spans="1:10" s="98" customFormat="1" x14ac:dyDescent="0.2">
      <c r="A12" s="90"/>
      <c r="B12" s="87"/>
      <c r="C12" s="125" t="s">
        <v>160</v>
      </c>
      <c r="D12" s="89" t="s">
        <v>76</v>
      </c>
      <c r="E12" s="90">
        <v>4</v>
      </c>
      <c r="F12" s="90"/>
      <c r="G12" s="90">
        <f>F12*E12</f>
        <v>0</v>
      </c>
    </row>
    <row r="13" spans="1:10" s="98" customFormat="1" x14ac:dyDescent="0.2">
      <c r="A13" s="90"/>
      <c r="B13" s="87"/>
      <c r="C13" s="125" t="s">
        <v>161</v>
      </c>
      <c r="D13" s="89" t="s">
        <v>76</v>
      </c>
      <c r="E13" s="90">
        <v>2</v>
      </c>
      <c r="F13" s="90"/>
      <c r="G13" s="90">
        <f>F13*E13</f>
        <v>0</v>
      </c>
    </row>
    <row r="14" spans="1:10" s="98" customFormat="1" x14ac:dyDescent="0.2">
      <c r="A14" s="90"/>
      <c r="B14" s="87"/>
      <c r="C14" s="125" t="s">
        <v>162</v>
      </c>
      <c r="D14" s="89" t="s">
        <v>76</v>
      </c>
      <c r="E14" s="90">
        <v>2</v>
      </c>
      <c r="F14" s="90"/>
      <c r="G14" s="90">
        <f>F14*E14</f>
        <v>0</v>
      </c>
    </row>
    <row r="15" spans="1:10" s="98" customFormat="1" x14ac:dyDescent="0.2">
      <c r="A15" s="90"/>
      <c r="B15" s="87"/>
      <c r="C15" s="125"/>
      <c r="D15" s="89"/>
      <c r="E15" s="90"/>
      <c r="F15" s="90"/>
      <c r="G15" s="90"/>
    </row>
    <row r="16" spans="1:10" s="98" customFormat="1" ht="25.5" x14ac:dyDescent="0.2">
      <c r="A16" s="90"/>
      <c r="B16" s="87" t="s">
        <v>41</v>
      </c>
      <c r="C16" s="126" t="s">
        <v>163</v>
      </c>
      <c r="D16" s="89"/>
      <c r="E16" s="90"/>
      <c r="F16" s="90"/>
      <c r="G16" s="90"/>
    </row>
    <row r="17" spans="1:7" s="98" customFormat="1" x14ac:dyDescent="0.2">
      <c r="A17" s="90"/>
      <c r="B17" s="87"/>
      <c r="C17" s="125"/>
      <c r="D17" s="89" t="s">
        <v>76</v>
      </c>
      <c r="E17" s="90">
        <v>1</v>
      </c>
      <c r="F17" s="90"/>
      <c r="G17" s="90">
        <f>E17*F17</f>
        <v>0</v>
      </c>
    </row>
    <row r="18" spans="1:7" s="129" customFormat="1" x14ac:dyDescent="0.2">
      <c r="A18" s="128"/>
      <c r="B18" s="131"/>
      <c r="C18" s="136"/>
      <c r="D18" s="132"/>
      <c r="E18" s="133"/>
      <c r="F18" s="133"/>
      <c r="G18" s="133"/>
    </row>
    <row r="19" spans="1:7" x14ac:dyDescent="0.2">
      <c r="A19" s="85"/>
      <c r="B19" s="87"/>
      <c r="C19" s="125"/>
      <c r="D19" s="89"/>
      <c r="E19" s="90"/>
      <c r="F19" s="90"/>
      <c r="G19" s="90"/>
    </row>
    <row r="20" spans="1:7" x14ac:dyDescent="0.2">
      <c r="A20" s="85"/>
      <c r="B20" s="99" t="s">
        <v>164</v>
      </c>
      <c r="C20" s="100"/>
      <c r="D20" s="101"/>
      <c r="E20" s="102"/>
      <c r="F20" s="102"/>
      <c r="G20" s="102">
        <f>SUM(G3:G17)</f>
        <v>0</v>
      </c>
    </row>
    <row r="25" spans="1:7" ht="15.75" customHeight="1" x14ac:dyDescent="0.2"/>
    <row r="45" ht="15" customHeight="1" x14ac:dyDescent="0.2"/>
  </sheetData>
  <sheetProtection selectLockedCells="1" selectUnlockedCells="1"/>
  <pageMargins left="0.98402777777777772" right="0.39374999999999999" top="1.0138888888888888" bottom="0.78749999999999998" header="0.51180555555555551" footer="0.47222222222222221"/>
  <pageSetup paperSize="9" firstPageNumber="0" orientation="portrait" horizontalDpi="300" verticalDpi="300" r:id="rId1"/>
  <headerFooter alignWithMargins="0">
    <oddFooter>&amp;C&amp;P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Delovni listi</vt:lpstr>
      </vt:variant>
      <vt:variant>
        <vt:i4>7</vt:i4>
      </vt:variant>
      <vt:variant>
        <vt:lpstr>Imenovani obsegi</vt:lpstr>
      </vt:variant>
      <vt:variant>
        <vt:i4>7</vt:i4>
      </vt:variant>
    </vt:vector>
  </HeadingPairs>
  <TitlesOfParts>
    <vt:vector size="14" baseType="lpstr">
      <vt:lpstr>NASLOV</vt:lpstr>
      <vt:lpstr>REKAPITULACIJA</vt:lpstr>
      <vt:lpstr>A zemeljska</vt:lpstr>
      <vt:lpstr>B betonska</vt:lpstr>
      <vt:lpstr>C podlage</vt:lpstr>
      <vt:lpstr>D elementi</vt:lpstr>
      <vt:lpstr>E zaključna dela</vt:lpstr>
      <vt:lpstr>'A zemeljska'!Področje_tiskanja</vt:lpstr>
      <vt:lpstr>'B betonska'!Področje_tiskanja</vt:lpstr>
      <vt:lpstr>'C podlage'!Področje_tiskanja</vt:lpstr>
      <vt:lpstr>'D elementi'!Področje_tiskanja</vt:lpstr>
      <vt:lpstr>'E zaključna dela'!Področje_tiskanja</vt:lpstr>
      <vt:lpstr>NASLOV!Področje_tiskanja</vt:lpstr>
      <vt:lpstr>REKAPITULACIJA!Področje_tiskanja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uj</dc:creator>
  <cp:lastModifiedBy>Tea Jenkole</cp:lastModifiedBy>
  <dcterms:created xsi:type="dcterms:W3CDTF">2017-01-20T11:17:48Z</dcterms:created>
  <dcterms:modified xsi:type="dcterms:W3CDTF">2017-06-08T09:59:03Z</dcterms:modified>
</cp:coreProperties>
</file>