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Tea\Documents\Javna naročila\2017\Gradnje\Cesta na deponijo\Objava\"/>
    </mc:Choice>
  </mc:AlternateContent>
  <bookViews>
    <workbookView xWindow="0" yWindow="0" windowWidth="16380" windowHeight="8190" tabRatio="590" activeTab="4"/>
  </bookViews>
  <sheets>
    <sheet name="P359-etapa 1" sheetId="1" r:id="rId1"/>
    <sheet name="P359-etapa 2" sheetId="8" r:id="rId2"/>
    <sheet name="P359-etapa 3" sheetId="9" r:id="rId3"/>
    <sheet name="P359-etapa 4" sheetId="10" r:id="rId4"/>
    <sheet name="P359-rakapitulacija" sheetId="4" r:id="rId5"/>
  </sheets>
  <definedNames>
    <definedName name="Excel_BuiltIn_Print_Area" localSheetId="4">'P359-rakapitulacija'!$A$1:$E$52</definedName>
    <definedName name="Excel_BuiltIn_Print_Titles" localSheetId="4">'P359-rakapitulacija'!#REF!</definedName>
    <definedName name="_xlnm.Print_Area" localSheetId="0">'P359-etapa 1'!$A$1:$G$309</definedName>
    <definedName name="_xlnm.Print_Area" localSheetId="1">'P359-etapa 2'!$A$1:$G$299</definedName>
    <definedName name="_xlnm.Print_Area" localSheetId="2">'P359-etapa 3'!$A$1:$G$285</definedName>
    <definedName name="_xlnm.Print_Area" localSheetId="3">'P359-etapa 4'!$A$1:$G$318</definedName>
    <definedName name="_xlnm.Print_Area" localSheetId="4">'P359-rakapitulacija'!$A$1:$H$54</definedName>
    <definedName name="_xlnm.Print_Titles" localSheetId="0">'P359-etapa 1'!$55:$56</definedName>
    <definedName name="_xlnm.Print_Titles" localSheetId="1">'P359-etapa 2'!$55:$56</definedName>
    <definedName name="_xlnm.Print_Titles" localSheetId="2">'P359-etapa 3'!$55:$56</definedName>
    <definedName name="_xlnm.Print_Titles" localSheetId="3">'P359-etapa 4'!$55:$56</definedName>
  </definedNames>
  <calcPr calcId="152511"/>
</workbook>
</file>

<file path=xl/calcChain.xml><?xml version="1.0" encoding="utf-8"?>
<calcChain xmlns="http://schemas.openxmlformats.org/spreadsheetml/2006/main">
  <c r="G158" i="10" l="1"/>
  <c r="G156" i="9" l="1"/>
  <c r="G95" i="8"/>
  <c r="G247" i="10" l="1"/>
  <c r="G316" i="10"/>
  <c r="G311" i="10"/>
  <c r="G309" i="10"/>
  <c r="G304" i="10"/>
  <c r="G299" i="10"/>
  <c r="G297" i="10"/>
  <c r="G295" i="10"/>
  <c r="G293" i="10"/>
  <c r="G291" i="10"/>
  <c r="G289" i="10"/>
  <c r="G287" i="10"/>
  <c r="G285" i="10"/>
  <c r="G283" i="10"/>
  <c r="G281" i="10"/>
  <c r="G279" i="10"/>
  <c r="G277" i="10"/>
  <c r="G273" i="10"/>
  <c r="G268" i="10"/>
  <c r="G270" i="10" s="1"/>
  <c r="G46" i="10" s="1"/>
  <c r="G47" i="4" s="1"/>
  <c r="G263" i="10"/>
  <c r="G261" i="10"/>
  <c r="G259" i="10"/>
  <c r="G257" i="10"/>
  <c r="G255" i="10"/>
  <c r="G253" i="10"/>
  <c r="G251" i="10"/>
  <c r="G249" i="10"/>
  <c r="G245" i="10"/>
  <c r="G243" i="10"/>
  <c r="G241" i="10"/>
  <c r="G239" i="10"/>
  <c r="G237" i="10"/>
  <c r="G235" i="10"/>
  <c r="G233" i="10"/>
  <c r="G231" i="10"/>
  <c r="G229" i="10"/>
  <c r="G227" i="10"/>
  <c r="G225" i="10"/>
  <c r="G223" i="10"/>
  <c r="G221" i="10"/>
  <c r="G219" i="10"/>
  <c r="G217" i="10"/>
  <c r="G215" i="10"/>
  <c r="G213" i="10"/>
  <c r="G211" i="10"/>
  <c r="G209" i="10"/>
  <c r="G207" i="10"/>
  <c r="G203" i="10"/>
  <c r="G198" i="10"/>
  <c r="G196" i="10"/>
  <c r="G194" i="10"/>
  <c r="G192" i="10"/>
  <c r="G190" i="10"/>
  <c r="G188" i="10"/>
  <c r="G186" i="10"/>
  <c r="G184" i="10"/>
  <c r="G182" i="10"/>
  <c r="G178" i="10"/>
  <c r="G176" i="10"/>
  <c r="G174" i="10"/>
  <c r="G172" i="10"/>
  <c r="G166" i="10"/>
  <c r="G161" i="10"/>
  <c r="E159" i="10"/>
  <c r="G159" i="10" s="1"/>
  <c r="G156" i="10"/>
  <c r="G154" i="10"/>
  <c r="G152" i="10"/>
  <c r="G150" i="10"/>
  <c r="G148" i="10"/>
  <c r="G146" i="10"/>
  <c r="G144" i="10"/>
  <c r="G142" i="10"/>
  <c r="G140" i="10"/>
  <c r="G138" i="10"/>
  <c r="G136" i="10"/>
  <c r="G134" i="10"/>
  <c r="G132" i="10"/>
  <c r="G130" i="10"/>
  <c r="G128" i="10"/>
  <c r="G126" i="10"/>
  <c r="G124" i="10"/>
  <c r="G121" i="10"/>
  <c r="G119" i="10"/>
  <c r="G117" i="10"/>
  <c r="G115" i="10"/>
  <c r="G113" i="10"/>
  <c r="G111" i="10"/>
  <c r="G109" i="10"/>
  <c r="G105" i="10"/>
  <c r="G99" i="10"/>
  <c r="G98" i="10"/>
  <c r="G97" i="10"/>
  <c r="G95" i="10"/>
  <c r="G93" i="10"/>
  <c r="G91" i="10"/>
  <c r="G89" i="10"/>
  <c r="G87" i="10"/>
  <c r="G83" i="10"/>
  <c r="G81" i="10"/>
  <c r="G79" i="10"/>
  <c r="G77" i="10"/>
  <c r="G75" i="10"/>
  <c r="G73" i="10"/>
  <c r="G71" i="10"/>
  <c r="G69" i="10"/>
  <c r="G67" i="10"/>
  <c r="G65" i="10"/>
  <c r="G63" i="10"/>
  <c r="G61" i="10"/>
  <c r="G283" i="9"/>
  <c r="G278" i="9"/>
  <c r="G276" i="9"/>
  <c r="G271" i="9"/>
  <c r="G266" i="9"/>
  <c r="G264" i="9"/>
  <c r="G262" i="9"/>
  <c r="G260" i="9"/>
  <c r="G258" i="9"/>
  <c r="G256" i="9"/>
  <c r="G254" i="9"/>
  <c r="G252" i="9"/>
  <c r="G250" i="9"/>
  <c r="G248" i="9"/>
  <c r="G243" i="9"/>
  <c r="G245" i="9" s="1"/>
  <c r="G46" i="9" s="1"/>
  <c r="F47" i="4" s="1"/>
  <c r="G238" i="9"/>
  <c r="G236" i="9"/>
  <c r="G234" i="9"/>
  <c r="G232" i="9"/>
  <c r="G230" i="9"/>
  <c r="G228" i="9"/>
  <c r="G226" i="9"/>
  <c r="G224" i="9"/>
  <c r="G222" i="9"/>
  <c r="G220" i="9"/>
  <c r="G218" i="9"/>
  <c r="G216" i="9"/>
  <c r="G214" i="9"/>
  <c r="G212" i="9"/>
  <c r="G210" i="9"/>
  <c r="G208" i="9"/>
  <c r="G206" i="9"/>
  <c r="G204" i="9"/>
  <c r="G202" i="9"/>
  <c r="G198" i="9"/>
  <c r="G193" i="9"/>
  <c r="G191" i="9"/>
  <c r="G189" i="9"/>
  <c r="G187" i="9"/>
  <c r="G185" i="9"/>
  <c r="G183" i="9"/>
  <c r="G181" i="9"/>
  <c r="G179" i="9"/>
  <c r="G177" i="9"/>
  <c r="G173" i="9"/>
  <c r="G171" i="9"/>
  <c r="G169" i="9"/>
  <c r="G167" i="9"/>
  <c r="G161" i="9"/>
  <c r="G155" i="9"/>
  <c r="G152" i="9"/>
  <c r="G150" i="9"/>
  <c r="G148" i="9"/>
  <c r="G146" i="9"/>
  <c r="G144" i="9"/>
  <c r="G142" i="9"/>
  <c r="G140" i="9"/>
  <c r="G138" i="9"/>
  <c r="G136" i="9"/>
  <c r="G134" i="9"/>
  <c r="G132" i="9"/>
  <c r="G130" i="9"/>
  <c r="G128" i="9"/>
  <c r="G126" i="9"/>
  <c r="G124" i="9"/>
  <c r="G122" i="9"/>
  <c r="G120" i="9"/>
  <c r="G115" i="9"/>
  <c r="G113" i="9"/>
  <c r="G111" i="9"/>
  <c r="G109" i="9"/>
  <c r="G107" i="9"/>
  <c r="G105" i="9"/>
  <c r="G103" i="9"/>
  <c r="G99" i="9"/>
  <c r="G93" i="9"/>
  <c r="G92" i="9"/>
  <c r="G91" i="9"/>
  <c r="G89" i="9"/>
  <c r="G87" i="9"/>
  <c r="G85" i="9"/>
  <c r="G83" i="9"/>
  <c r="G81" i="9"/>
  <c r="G79" i="9"/>
  <c r="G77" i="9"/>
  <c r="G75" i="9"/>
  <c r="G73" i="9"/>
  <c r="G71" i="9"/>
  <c r="G69" i="9"/>
  <c r="G67" i="9"/>
  <c r="G65" i="9"/>
  <c r="G63" i="9"/>
  <c r="G61" i="9"/>
  <c r="G297" i="8"/>
  <c r="G292" i="8"/>
  <c r="G290" i="8"/>
  <c r="G285" i="8"/>
  <c r="G280" i="8"/>
  <c r="G278" i="8"/>
  <c r="G276" i="8"/>
  <c r="G274" i="8"/>
  <c r="G272" i="8"/>
  <c r="G270" i="8"/>
  <c r="G268" i="8"/>
  <c r="G266" i="8"/>
  <c r="G264" i="8"/>
  <c r="G262" i="8"/>
  <c r="G257" i="8"/>
  <c r="G259" i="8" s="1"/>
  <c r="G46" i="8" s="1"/>
  <c r="E47" i="4" s="1"/>
  <c r="G252" i="8"/>
  <c r="G250" i="8"/>
  <c r="G248" i="8"/>
  <c r="G246" i="8"/>
  <c r="G244" i="8"/>
  <c r="G242" i="8"/>
  <c r="G240" i="8"/>
  <c r="G238" i="8"/>
  <c r="G236" i="8"/>
  <c r="G234" i="8"/>
  <c r="G232" i="8"/>
  <c r="G230" i="8"/>
  <c r="G228" i="8"/>
  <c r="G226" i="8"/>
  <c r="G224" i="8"/>
  <c r="G222" i="8"/>
  <c r="G220" i="8"/>
  <c r="G218" i="8"/>
  <c r="G216" i="8"/>
  <c r="G214" i="8"/>
  <c r="G212" i="8"/>
  <c r="G210" i="8"/>
  <c r="G206" i="8"/>
  <c r="G201" i="8"/>
  <c r="G199" i="8"/>
  <c r="G197" i="8"/>
  <c r="G195" i="8"/>
  <c r="G193" i="8"/>
  <c r="G191" i="8"/>
  <c r="G189" i="8"/>
  <c r="G187" i="8"/>
  <c r="G185" i="8"/>
  <c r="G183" i="8"/>
  <c r="G181" i="8"/>
  <c r="G179" i="8"/>
  <c r="G175" i="8"/>
  <c r="G173" i="8"/>
  <c r="G171" i="8"/>
  <c r="G169" i="8"/>
  <c r="G163" i="8"/>
  <c r="G158" i="8"/>
  <c r="G153" i="8"/>
  <c r="G151" i="8"/>
  <c r="G149" i="8"/>
  <c r="G147" i="8"/>
  <c r="G145" i="8"/>
  <c r="G143" i="8"/>
  <c r="G141" i="8"/>
  <c r="G139" i="8"/>
  <c r="G137" i="8"/>
  <c r="G135" i="8"/>
  <c r="G133" i="8"/>
  <c r="G131" i="8"/>
  <c r="G129" i="8"/>
  <c r="G127" i="8"/>
  <c r="G125" i="8"/>
  <c r="G123" i="8"/>
  <c r="G121" i="8"/>
  <c r="G117" i="8"/>
  <c r="G115" i="8"/>
  <c r="G113" i="8"/>
  <c r="G111" i="8"/>
  <c r="G109" i="8"/>
  <c r="G107" i="8"/>
  <c r="G105" i="8"/>
  <c r="G101" i="8"/>
  <c r="G94" i="8"/>
  <c r="G93" i="8"/>
  <c r="G91" i="8"/>
  <c r="G89" i="8"/>
  <c r="G87" i="8"/>
  <c r="G83" i="8"/>
  <c r="G81" i="8"/>
  <c r="G79" i="8"/>
  <c r="G77" i="8"/>
  <c r="G75" i="8"/>
  <c r="G73" i="8"/>
  <c r="G71" i="8"/>
  <c r="G69" i="8"/>
  <c r="G67" i="8"/>
  <c r="G65" i="8"/>
  <c r="G63" i="8"/>
  <c r="G61" i="8"/>
  <c r="G302" i="1"/>
  <c r="G300" i="1"/>
  <c r="G290" i="1"/>
  <c r="G288" i="1"/>
  <c r="G284" i="1"/>
  <c r="G282" i="1"/>
  <c r="G278" i="1"/>
  <c r="G276" i="1"/>
  <c r="G262" i="1"/>
  <c r="G260" i="1"/>
  <c r="G258" i="1"/>
  <c r="G256" i="1"/>
  <c r="G254" i="1"/>
  <c r="G252" i="1"/>
  <c r="G248" i="1"/>
  <c r="G246" i="1"/>
  <c r="G244" i="1"/>
  <c r="G242" i="1"/>
  <c r="G240" i="1"/>
  <c r="G235" i="1"/>
  <c r="G233" i="1"/>
  <c r="G231" i="1"/>
  <c r="G227" i="1"/>
  <c r="G225" i="1"/>
  <c r="G223" i="1"/>
  <c r="G221" i="1"/>
  <c r="G219" i="1"/>
  <c r="G217" i="1"/>
  <c r="G208" i="1"/>
  <c r="G206" i="1"/>
  <c r="G204" i="1"/>
  <c r="G200" i="1"/>
  <c r="G196" i="1"/>
  <c r="G194" i="1"/>
  <c r="G190" i="1"/>
  <c r="G184" i="1"/>
  <c r="G180" i="1"/>
  <c r="G178" i="1"/>
  <c r="G167" i="1"/>
  <c r="G158" i="1"/>
  <c r="G156" i="1"/>
  <c r="G154" i="1"/>
  <c r="G152" i="1"/>
  <c r="G148" i="1"/>
  <c r="G146" i="1"/>
  <c r="G144" i="1"/>
  <c r="G140" i="1"/>
  <c r="G138" i="1"/>
  <c r="G136" i="1"/>
  <c r="G132" i="1"/>
  <c r="G130" i="1"/>
  <c r="G125" i="1"/>
  <c r="G123" i="1"/>
  <c r="G121" i="1"/>
  <c r="G119" i="1"/>
  <c r="G117" i="1"/>
  <c r="G115" i="1"/>
  <c r="G113" i="1"/>
  <c r="G103" i="1"/>
  <c r="G97" i="1"/>
  <c r="G95" i="1"/>
  <c r="G93" i="1"/>
  <c r="G89" i="1"/>
  <c r="G87" i="1"/>
  <c r="G83" i="1"/>
  <c r="G79" i="1"/>
  <c r="G77" i="1"/>
  <c r="G75" i="1"/>
  <c r="G73" i="1"/>
  <c r="G71" i="1"/>
  <c r="G69" i="1"/>
  <c r="G63" i="1"/>
  <c r="G61" i="1"/>
  <c r="G198" i="1"/>
  <c r="E165" i="1"/>
  <c r="G165" i="1" s="1"/>
  <c r="G213" i="1"/>
  <c r="G229" i="1"/>
  <c r="G238" i="1"/>
  <c r="G250" i="1"/>
  <c r="G295" i="1"/>
  <c r="G65" i="1"/>
  <c r="G67" i="1"/>
  <c r="G81" i="1"/>
  <c r="G91" i="1"/>
  <c r="G99" i="1"/>
  <c r="G101" i="1"/>
  <c r="G102" i="1"/>
  <c r="G109" i="1"/>
  <c r="G128" i="1"/>
  <c r="G134" i="1"/>
  <c r="G142" i="1"/>
  <c r="G150" i="1"/>
  <c r="G160" i="1"/>
  <c r="G172" i="1"/>
  <c r="G182" i="1"/>
  <c r="G188" i="1"/>
  <c r="G192" i="1"/>
  <c r="G202" i="1"/>
  <c r="G272" i="1"/>
  <c r="G274" i="1"/>
  <c r="G280" i="1"/>
  <c r="G286" i="1"/>
  <c r="G307" i="1"/>
  <c r="G267" i="1"/>
  <c r="G269" i="1" s="1"/>
  <c r="G46" i="1" s="1"/>
  <c r="D47" i="4" s="1"/>
  <c r="G200" i="10" l="1"/>
  <c r="G44" i="10" s="1"/>
  <c r="G45" i="4" s="1"/>
  <c r="G301" i="10"/>
  <c r="G47" i="10" s="1"/>
  <c r="G48" i="4" s="1"/>
  <c r="G265" i="10"/>
  <c r="G45" i="10" s="1"/>
  <c r="G46" i="4" s="1"/>
  <c r="G102" i="10"/>
  <c r="G42" i="10" s="1"/>
  <c r="G43" i="4" s="1"/>
  <c r="G268" i="9"/>
  <c r="G47" i="9" s="1"/>
  <c r="F48" i="4" s="1"/>
  <c r="G240" i="9"/>
  <c r="G45" i="9" s="1"/>
  <c r="F46" i="4" s="1"/>
  <c r="G195" i="9"/>
  <c r="G44" i="9" s="1"/>
  <c r="F45" i="4" s="1"/>
  <c r="G96" i="9"/>
  <c r="G42" i="9" s="1"/>
  <c r="F43" i="4" s="1"/>
  <c r="G98" i="8"/>
  <c r="G42" i="8" s="1"/>
  <c r="E43" i="4" s="1"/>
  <c r="G282" i="8"/>
  <c r="G47" i="8" s="1"/>
  <c r="E48" i="4" s="1"/>
  <c r="G203" i="8"/>
  <c r="G44" i="8" s="1"/>
  <c r="E45" i="4" s="1"/>
  <c r="G254" i="8"/>
  <c r="G45" i="8" s="1"/>
  <c r="E46" i="4" s="1"/>
  <c r="G210" i="1"/>
  <c r="G44" i="1" s="1"/>
  <c r="D45" i="4" s="1"/>
  <c r="G292" i="1"/>
  <c r="G47" i="1" s="1"/>
  <c r="D48" i="4" s="1"/>
  <c r="H48" i="4" s="1"/>
  <c r="G264" i="1"/>
  <c r="G45" i="1" s="1"/>
  <c r="D46" i="4" s="1"/>
  <c r="G106" i="1"/>
  <c r="G42" i="1" s="1"/>
  <c r="D43" i="4" s="1"/>
  <c r="H47" i="4"/>
  <c r="G163" i="1"/>
  <c r="G169" i="1" s="1"/>
  <c r="G43" i="1" s="1"/>
  <c r="D44" i="4" s="1"/>
  <c r="H45" i="4" l="1"/>
  <c r="H46" i="4"/>
  <c r="G156" i="8"/>
  <c r="I307" i="1"/>
  <c r="E306" i="1" s="1"/>
  <c r="G306" i="1" s="1"/>
  <c r="G308" i="1" s="1"/>
  <c r="G48" i="1" s="1"/>
  <c r="D49" i="4" s="1"/>
  <c r="H43" i="4"/>
  <c r="G163" i="10" l="1"/>
  <c r="G43" i="10" s="1"/>
  <c r="I316" i="10" s="1"/>
  <c r="E315" i="10" s="1"/>
  <c r="G315" i="10" s="1"/>
  <c r="G317" i="10" s="1"/>
  <c r="G48" i="10" s="1"/>
  <c r="G158" i="9"/>
  <c r="G43" i="9" s="1"/>
  <c r="G160" i="8"/>
  <c r="G43" i="8" s="1"/>
  <c r="D51" i="4"/>
  <c r="D52" i="4" s="1"/>
  <c r="D53" i="4" s="1"/>
  <c r="G50" i="1"/>
  <c r="K50" i="1" s="1"/>
  <c r="G44" i="4" l="1"/>
  <c r="K51" i="1"/>
  <c r="G51" i="1"/>
  <c r="G52" i="1" s="1"/>
  <c r="G49" i="4"/>
  <c r="G50" i="10"/>
  <c r="E44" i="4"/>
  <c r="I297" i="8"/>
  <c r="E296" i="8" s="1"/>
  <c r="G296" i="8" s="1"/>
  <c r="G298" i="8" s="1"/>
  <c r="G48" i="8" s="1"/>
  <c r="E49" i="4" s="1"/>
  <c r="F44" i="4"/>
  <c r="I283" i="9"/>
  <c r="E282" i="9" s="1"/>
  <c r="G282" i="9" s="1"/>
  <c r="G284" i="9" s="1"/>
  <c r="G48" i="9" s="1"/>
  <c r="F49" i="4" s="1"/>
  <c r="G51" i="4" l="1"/>
  <c r="G52" i="4" s="1"/>
  <c r="G53" i="4" s="1"/>
  <c r="H49" i="4"/>
  <c r="F51" i="4"/>
  <c r="F52" i="4" s="1"/>
  <c r="F53" i="4" s="1"/>
  <c r="K51" i="10"/>
  <c r="G51" i="10"/>
  <c r="G52" i="10" s="1"/>
  <c r="K50" i="10"/>
  <c r="G50" i="9"/>
  <c r="H44" i="4"/>
  <c r="E51" i="4"/>
  <c r="E52" i="4" s="1"/>
  <c r="E53" i="4" s="1"/>
  <c r="G50" i="8"/>
  <c r="H51" i="4" l="1"/>
  <c r="H52" i="4" s="1"/>
  <c r="H53" i="4" s="1"/>
  <c r="K50" i="9"/>
  <c r="K51" i="9"/>
  <c r="G51" i="9"/>
  <c r="G52" i="9" s="1"/>
  <c r="K51" i="8"/>
  <c r="K50" i="8"/>
  <c r="G51" i="8"/>
  <c r="G52" i="8" s="1"/>
</calcChain>
</file>

<file path=xl/sharedStrings.xml><?xml version="1.0" encoding="utf-8"?>
<sst xmlns="http://schemas.openxmlformats.org/spreadsheetml/2006/main" count="1514" uniqueCount="322">
  <si>
    <t xml:space="preserve"> </t>
  </si>
  <si>
    <t>T.3.2.1  PROJEKTANTSKI PREDRAČUN</t>
  </si>
  <si>
    <t>REKAPITULACIJA</t>
  </si>
  <si>
    <t>1.0</t>
  </si>
  <si>
    <t>PREDDELA</t>
  </si>
  <si>
    <t>2.0</t>
  </si>
  <si>
    <t>ZEMELJSKA DELA IN TEMELJENJE</t>
  </si>
  <si>
    <t>3.0</t>
  </si>
  <si>
    <t>VOZIŠČNE KONSTRUKCIJE</t>
  </si>
  <si>
    <t>4.0</t>
  </si>
  <si>
    <t>ODVODNJAVANJE</t>
  </si>
  <si>
    <t>5.0</t>
  </si>
  <si>
    <t>GRADBENA IN OBRTNIŠKA DELA</t>
  </si>
  <si>
    <t>6.0</t>
  </si>
  <si>
    <t>PROMETNA OPREMA</t>
  </si>
  <si>
    <t>7.0</t>
  </si>
  <si>
    <t>TUJE STORITVE</t>
  </si>
  <si>
    <t>VSE SKUPAJ</t>
  </si>
  <si>
    <t>Zap.št.</t>
  </si>
  <si>
    <t>Šifra</t>
  </si>
  <si>
    <t>Opis del</t>
  </si>
  <si>
    <t>Enota</t>
  </si>
  <si>
    <t>Količina</t>
  </si>
  <si>
    <t>Cena</t>
  </si>
  <si>
    <t>Vrednost</t>
  </si>
  <si>
    <t>1.</t>
  </si>
  <si>
    <t>1.1</t>
  </si>
  <si>
    <t>Geodetska dela</t>
  </si>
  <si>
    <t>1</t>
  </si>
  <si>
    <t>km</t>
  </si>
  <si>
    <t>2</t>
  </si>
  <si>
    <t>kos</t>
  </si>
  <si>
    <t>1.2</t>
  </si>
  <si>
    <t>Čiščenje terena</t>
  </si>
  <si>
    <t>1.2.1</t>
  </si>
  <si>
    <t>Odstranitev grmovja, dreves, vej in panjev</t>
  </si>
  <si>
    <t>3</t>
  </si>
  <si>
    <t>12 111</t>
  </si>
  <si>
    <t>m2</t>
  </si>
  <si>
    <t>4</t>
  </si>
  <si>
    <t>12 131</t>
  </si>
  <si>
    <t>5</t>
  </si>
  <si>
    <t>12 151</t>
  </si>
  <si>
    <t>6</t>
  </si>
  <si>
    <t>12 152</t>
  </si>
  <si>
    <t>7</t>
  </si>
  <si>
    <t>12 163</t>
  </si>
  <si>
    <t>8</t>
  </si>
  <si>
    <t>1.2.2</t>
  </si>
  <si>
    <t>Odstranitev prometne signalizacije in opreme</t>
  </si>
  <si>
    <t>9</t>
  </si>
  <si>
    <t>10</t>
  </si>
  <si>
    <t>11</t>
  </si>
  <si>
    <t>12 231</t>
  </si>
  <si>
    <t>Demontaža jeklene varnostne ograje</t>
  </si>
  <si>
    <t>m1</t>
  </si>
  <si>
    <t>1.2.3</t>
  </si>
  <si>
    <t>Porušitev in odstranitev voziščnih konstrukcij</t>
  </si>
  <si>
    <t>12</t>
  </si>
  <si>
    <t>m3</t>
  </si>
  <si>
    <t>1.2.4</t>
  </si>
  <si>
    <t>Porušitev in odstranitev objektov</t>
  </si>
  <si>
    <t>15</t>
  </si>
  <si>
    <t>-</t>
  </si>
  <si>
    <t>1.3</t>
  </si>
  <si>
    <t>Ostala preddela</t>
  </si>
  <si>
    <t>1.3.1</t>
  </si>
  <si>
    <t>Omejitve prometa</t>
  </si>
  <si>
    <t>13 111</t>
  </si>
  <si>
    <t>dan</t>
  </si>
  <si>
    <t>Skupaj 1.0</t>
  </si>
  <si>
    <t>2.</t>
  </si>
  <si>
    <t xml:space="preserve">2.1 </t>
  </si>
  <si>
    <t>Izkopi</t>
  </si>
  <si>
    <t>21 243</t>
  </si>
  <si>
    <t>21 253</t>
  </si>
  <si>
    <t xml:space="preserve">2.2 </t>
  </si>
  <si>
    <t>Planum temeljnih tal</t>
  </si>
  <si>
    <t>22 113</t>
  </si>
  <si>
    <t>Ureditev planuma temeljnih tal zrnate kamnine – 3. kategorije (50%)</t>
  </si>
  <si>
    <t>22 114</t>
  </si>
  <si>
    <t>Ureditev planuma temeljnih tal mehke kamnine – 4. kategorije (50%)</t>
  </si>
  <si>
    <t xml:space="preserve">2.4 </t>
  </si>
  <si>
    <t>Nasipi, zasipi, klini, posteljica in glinasti naboj</t>
  </si>
  <si>
    <t>24 112</t>
  </si>
  <si>
    <t>Vgraditev nasipa iz zrnate kamnine – 3. kategorije (izkopni material)</t>
  </si>
  <si>
    <t>24 476</t>
  </si>
  <si>
    <t xml:space="preserve">2.5 </t>
  </si>
  <si>
    <t>Brežine in zelenice</t>
  </si>
  <si>
    <t>25 218</t>
  </si>
  <si>
    <t>25 275</t>
  </si>
  <si>
    <t>Zaščita brežine z lomljencem, vgrajenim v beton, po načrtu (iztoki iz prepustov)</t>
  </si>
  <si>
    <t>Zaščita brežine z lomljencem, vgrajenim v beton, po načrtu (iztoki asfaltne mulde)</t>
  </si>
  <si>
    <t>Zaščita brežine z lomljencem, vgrajenim v beton, (zavarovanje priključka gozdne vlake)</t>
  </si>
  <si>
    <t>Izravnava in planiranje terena, debelina nasipa do 20cm</t>
  </si>
  <si>
    <t xml:space="preserve">2.9 </t>
  </si>
  <si>
    <t>Prevozi, razprostiranje in ureditev deponij materiala</t>
  </si>
  <si>
    <t xml:space="preserve">t </t>
  </si>
  <si>
    <t>29 152</t>
  </si>
  <si>
    <t>29 153</t>
  </si>
  <si>
    <t>Odlaganje odpadnega asfalta na komunalno deponijo</t>
  </si>
  <si>
    <t>Skupaj 2.0</t>
  </si>
  <si>
    <t>3.</t>
  </si>
  <si>
    <t>3.1</t>
  </si>
  <si>
    <t>Nosilne plasti</t>
  </si>
  <si>
    <t>3.1.1</t>
  </si>
  <si>
    <t>Nevezane nosilne plasti</t>
  </si>
  <si>
    <t>3.1.3</t>
  </si>
  <si>
    <t>Vezane zgornje nosilne in nosilnoobrabne plasti z bitumenskimi vezivi</t>
  </si>
  <si>
    <t>3.2</t>
  </si>
  <si>
    <t>Obrabne plasti</t>
  </si>
  <si>
    <t>3.2.1</t>
  </si>
  <si>
    <t>Nevezane obrabne plasti</t>
  </si>
  <si>
    <t>32 111</t>
  </si>
  <si>
    <t>3.2.2</t>
  </si>
  <si>
    <t>32 278</t>
  </si>
  <si>
    <t>Izdelava obrabne in zaporne plasti bituminizirane zmesi AC 11 surf B 70/100 A3 v debelini 4 cm</t>
  </si>
  <si>
    <t>3.6</t>
  </si>
  <si>
    <t>Bankine</t>
  </si>
  <si>
    <t>36 131</t>
  </si>
  <si>
    <t>Izdelava bankine iz drobljenca, široke do 0,50 m</t>
  </si>
  <si>
    <t>36 133</t>
  </si>
  <si>
    <t>Izdelava bankine iz drobljenca, široke 0,76 do 1,00 m</t>
  </si>
  <si>
    <t>Skupaj 3.0</t>
  </si>
  <si>
    <t>4.</t>
  </si>
  <si>
    <t>4.1</t>
  </si>
  <si>
    <t>Površinsko odvodnjavanje</t>
  </si>
  <si>
    <t>4.2</t>
  </si>
  <si>
    <t>Globinsko odvodnjavanje - drenaže</t>
  </si>
  <si>
    <t>42 163</t>
  </si>
  <si>
    <t>4.4</t>
  </si>
  <si>
    <t>Jaški</t>
  </si>
  <si>
    <t>44 854</t>
  </si>
  <si>
    <t>4.5</t>
  </si>
  <si>
    <t>Prepusti</t>
  </si>
  <si>
    <t>45 130</t>
  </si>
  <si>
    <t>Izdelava obloge (obbetoniranje) prepusta krožnega prereza iz cevi s premerom 40 cm s cementnim betonom C 12/15, po načrtu</t>
  </si>
  <si>
    <t>45 211</t>
  </si>
  <si>
    <t>Izdelava poševne vtočne ali iztočne glave prepusta krožnega prereza iz cementnega betona s premerom 30 do 40 cm</t>
  </si>
  <si>
    <t>Skupaj 4.0</t>
  </si>
  <si>
    <t>5.</t>
  </si>
  <si>
    <t>Skupaj 5.0</t>
  </si>
  <si>
    <t>6.</t>
  </si>
  <si>
    <t>OPREMA CEST</t>
  </si>
  <si>
    <t>6.1</t>
  </si>
  <si>
    <t>Pokončna oprema cest</t>
  </si>
  <si>
    <t>61 122</t>
  </si>
  <si>
    <t>Izdelava temelja iz cementnega betona C 12/15, globine 80 cm, premera 30 cm</t>
  </si>
  <si>
    <t>61 216</t>
  </si>
  <si>
    <t>Dobava in vgraditev stebrička za prometni znak iz vroče cinkane jeklene cevi s premerom 64 mm, dolge 3000 mm</t>
  </si>
  <si>
    <t>6.2</t>
  </si>
  <si>
    <t>Označbe na voziščih</t>
  </si>
  <si>
    <t>62 122</t>
  </si>
  <si>
    <t>6.3</t>
  </si>
  <si>
    <t>Oprema za vodenje prometa</t>
  </si>
  <si>
    <t>63 112</t>
  </si>
  <si>
    <t>Dobava in postavitev plastičnega smernika z votlim prerezom, dolžina 1200 mm, z odsevnikom iz umetne snovi</t>
  </si>
  <si>
    <t>63 513</t>
  </si>
  <si>
    <t>Dobava in vgraditev odsevnika z nosilcem iz vroče cinkane jeklene pločevine in odsevno umetno snovjo (na JVO)</t>
  </si>
  <si>
    <t>6.4</t>
  </si>
  <si>
    <t>Oprema za zavarovanje prometa</t>
  </si>
  <si>
    <t>64 435</t>
  </si>
  <si>
    <t>Dobava in vgraditev jeklene varnostne ograje, vključno vse elemente, za nivo zadrževanja N2 in za delovno širino W5</t>
  </si>
  <si>
    <t>64 281</t>
  </si>
  <si>
    <t>Dobava in vgraditev vkopane zaključnice, dolžine 4 m</t>
  </si>
  <si>
    <t>Skupaj 6.0</t>
  </si>
  <si>
    <t>7.</t>
  </si>
  <si>
    <t>7.9</t>
  </si>
  <si>
    <t>Preskusi, nadzor in tehnična dokumentacija</t>
  </si>
  <si>
    <t>79 514</t>
  </si>
  <si>
    <t>Izdelava projekta izvedenih del</t>
  </si>
  <si>
    <t>7.10</t>
  </si>
  <si>
    <t>Nepredvidena dela</t>
  </si>
  <si>
    <t>Nepredvidena dela 10%</t>
  </si>
  <si>
    <t>EUR</t>
  </si>
  <si>
    <t>Skupaj 7.0</t>
  </si>
  <si>
    <t>T.3.2.2  PROJEKTANTSKI PREDRAČUN</t>
  </si>
  <si>
    <t>- skupna rekapitulacja</t>
  </si>
  <si>
    <t>1. etapa</t>
  </si>
  <si>
    <t>2. etapa</t>
  </si>
  <si>
    <t>skupaj</t>
  </si>
  <si>
    <t>T.3.2  PROJEKTANTSKI PREDRAČUN</t>
  </si>
  <si>
    <t>31 132</t>
  </si>
  <si>
    <t>45 213</t>
  </si>
  <si>
    <t>Izdelava poševne vtočne ali iztočne glave prepusta krožnega prereza iz cementnega betona s premerom 60 cm</t>
  </si>
  <si>
    <t>45 114</t>
  </si>
  <si>
    <t>Izdelava asfaltnega iztoka iz mulde na teren ali jarek</t>
  </si>
  <si>
    <t>44 172</t>
  </si>
  <si>
    <t>44 917</t>
  </si>
  <si>
    <t>4.3</t>
  </si>
  <si>
    <t>Globinsko odvodnjavanje - kanalizacija</t>
  </si>
  <si>
    <t>43 243</t>
  </si>
  <si>
    <t>43 244</t>
  </si>
  <si>
    <t>Odstranitev obstoječih betonskih kanalet</t>
  </si>
  <si>
    <t>Ureditev iztoka drenaže v jaške</t>
  </si>
  <si>
    <t>Asfaltne obrabne in zaporne plasti – bitumenski betoni – Asphalt concrete – surface (AC surf)</t>
  </si>
  <si>
    <t>Izdelava nevezane (mehanično stabilizirane) obrabne plasti iz zmesi zrn drobljenca v debelini do 15 cm (gozdna pot)</t>
  </si>
  <si>
    <t>43 273</t>
  </si>
  <si>
    <t>Obbetoniranje cevi za kanalizacijo s cementnim betonom C 8/10, po detajlu iz načrta, premera 25 cm</t>
  </si>
  <si>
    <t>43 274</t>
  </si>
  <si>
    <t>Obbetoniranje cevi za kanalizacijo s cementnim betonom C 8/10, po detajlu iz načrta, premera 30 cm</t>
  </si>
  <si>
    <t>Široki izkop trde kamnine – 5. kategorije z nakladanjem (brežina) - 40% potrebnega izkopa brežine</t>
  </si>
  <si>
    <t>12 166</t>
  </si>
  <si>
    <t>62 252</t>
  </si>
  <si>
    <t>Doplačilo za izdelavo prekinjenih vzdolžnih označb na vozišču, širina črte 12 cm</t>
  </si>
  <si>
    <t>DDV 22%</t>
  </si>
  <si>
    <t>SKUPAJ</t>
  </si>
  <si>
    <t>44 143</t>
  </si>
  <si>
    <t>45 132</t>
  </si>
  <si>
    <t>Izdelava obloge (obbetoniranje) prepusta krožnega prereza iz cevi s premerom 60 cm s cementnim betonom C 12/15, po načrtu</t>
  </si>
  <si>
    <t>Izdelava tankoslojne vzdolžne označbe na vozišču z enokomponentno belo barvo, vključno 250 g/m2 posipa z drobci / kroglicami stekla, strojno, debelina plasti suhe snovi 250 µm, širina črte 12 cm; ponovno barvanje tri mesece po prvem barvanju</t>
  </si>
  <si>
    <t>EUR/m1</t>
  </si>
  <si>
    <t>EUR/m2 asfalta</t>
  </si>
  <si>
    <t>Številka projekta:  P-359/16</t>
  </si>
  <si>
    <t>Številka načrta:     N-359/16-C</t>
  </si>
  <si>
    <t>CESTA NA DEPONIJO KOMUNALNIH ODPADKOV</t>
  </si>
  <si>
    <t>MALA MEŽAKLA (LC 152160) - 3. DEL</t>
  </si>
  <si>
    <t>IZN</t>
  </si>
  <si>
    <t>- 2. etapa (km 2+390 - km 2+820)</t>
  </si>
  <si>
    <t>KRANJ, NOVEMBER 2016</t>
  </si>
  <si>
    <t>- 1. etapa (km 1+960 - km 2+390)</t>
  </si>
  <si>
    <t>Rekonstrukcija ceste od km 1+960 do km 3+640 v dolžini 1680m</t>
  </si>
  <si>
    <t>T.3.2.3  PROJEKTANTSKI PREDRAČUN</t>
  </si>
  <si>
    <t>- 3. etapa (km 2+820 - km 3+230)</t>
  </si>
  <si>
    <t>T.3.2.4  PROJEKTANTSKI PREDRAČUN</t>
  </si>
  <si>
    <t>- 4. etapa (km 3+230 - km 3+640)</t>
  </si>
  <si>
    <t>3. etapa</t>
  </si>
  <si>
    <t>4. etapa</t>
  </si>
  <si>
    <t>11 123</t>
  </si>
  <si>
    <t>Obnova in zavarovanje zakoličbe osi trase ostale javne ceste v hribovitem terenu</t>
  </si>
  <si>
    <t>11 223</t>
  </si>
  <si>
    <t>Postavitev in zavarovanje prečnega profila ostale javne ceste v hribovitem terenu</t>
  </si>
  <si>
    <t>Odstranitev grmovja in dreves z debli premera do 10 cm ter vej na redko porasli površini - ročno (ocena) in z odvozom</t>
  </si>
  <si>
    <t>Odstranitev grmovja na redko porasli površini (do 50 % pokritega tlorisa) - ročno (ocena) in z odvozom</t>
  </si>
  <si>
    <t>Posek in odstranitev drevesa z deblom premera 11 do 30 cm ter odstranitev vej (ocena) in z odvozom</t>
  </si>
  <si>
    <t>Posek in odstranitev drevesa z deblom premera 31 do 50 cm ter odstranitev vej (ocena) in z odvozom</t>
  </si>
  <si>
    <t>Odstranitev in odvoz kovinskih drežnikov</t>
  </si>
  <si>
    <t>12 411</t>
  </si>
  <si>
    <t>Porušitev in odstranitev prepusta iz betonskih cevi s premerom do 60 cm in odvozom ruševin</t>
  </si>
  <si>
    <t>12 323</t>
  </si>
  <si>
    <t>Porušitev in odstranitev asfaltne plasti v debelini 10 do 15 cm</t>
  </si>
  <si>
    <t>12 383</t>
  </si>
  <si>
    <t>Rezanje asfaltne plasti s talno diamantno žago, debele 10 do 15 cm</t>
  </si>
  <si>
    <t>Široki izkop mehke kamnine – 4. kategorije z nakladanjem (za voziščno konstrukcijo) - 40% potrebnega izkopa za voziščno konstrukcijo</t>
  </si>
  <si>
    <t>Široki izkop trde kamnine – 5. kategorije z nakladanjem (brežina) - 10% potrebnega izkopa za voziščno konstrukcijo</t>
  </si>
  <si>
    <t>Široki izkop mehke kamnine – 4. kategorije z nakladanjem (brežina) - 35% potrebnega izkopa brežine</t>
  </si>
  <si>
    <t>24 214</t>
  </si>
  <si>
    <t>21 234</t>
  </si>
  <si>
    <t>Široki izkop zrnate kamnine – 3. kategorije – strojno z nakladanjem (za voziščno konstrukcijo) - 50% potrebnega izkopa za voziščno konstrukcijo</t>
  </si>
  <si>
    <t>Široki izkop zrnate kamnine – 3. kategorije – strojno z nakladanjem (brežina) - 25% potrebnega izkopa brežine</t>
  </si>
  <si>
    <t>Škarpiranje (čiščenje in izravnava) brežine (ocena)</t>
  </si>
  <si>
    <t>Široki izkop zrnate kamnine – 3. kategorije – strojno z nakladanjem (izogibališča)</t>
  </si>
  <si>
    <t>Zaščita brežine z lomljencem, vgrajenim v beton, po načrtu (zaščita brežine nad vtoki v jaške in prepuste)</t>
  </si>
  <si>
    <t>Odlaganje ruševin na depinijo (betonski jaški, prepusti, ograje...)</t>
  </si>
  <si>
    <t>42 164</t>
  </si>
  <si>
    <t>Izdelava jaška iz cementnega betona, krožnega prereza s premerom 100 cm, globokega 1,0 do 1,5 m</t>
  </si>
  <si>
    <t>44 162</t>
  </si>
  <si>
    <t>Izdelava jaška iz cementnega betona, krožnega prereza s premerom 80 cm, globokega 1,0 do 1,5 m</t>
  </si>
  <si>
    <t>Dobava in vgraditev rešetke iz duktilne litine z nosilnostjo 400 kN, s prerezom 400/400 mm - segmentna - pokrov vtočnega jaška v segmentni muldi premera 80cm</t>
  </si>
  <si>
    <t>Dobava in vgraditev pokrova iz ojačenega cementnega betona, krožnega prereza s premerom jaška 100 cm, nosilnosti 250 kN</t>
  </si>
  <si>
    <t>45 113</t>
  </si>
  <si>
    <t>Izdelava geodetskega posnetka novega stanja za potrebe projekta izvedenih del</t>
  </si>
  <si>
    <t>36 211</t>
  </si>
  <si>
    <t>Izdelava humuzirane bankine, široke do 0,50 m (berma)</t>
  </si>
  <si>
    <t>3.5.2</t>
  </si>
  <si>
    <t>Robniki</t>
  </si>
  <si>
    <t>35 214</t>
  </si>
  <si>
    <t>Dobava in vgraditev predfabriciranega dvignjenega robnika iz cementnega betona s prerezom 15/25 cm - ob koritnici</t>
  </si>
  <si>
    <t>41 341</t>
  </si>
  <si>
    <t>Izdelava iztoka iz asfaltne mulde v jašek</t>
  </si>
  <si>
    <t>Izdelava vtoka v jaške z lomljencem, vgrajenim v beton (zaščita jarka)</t>
  </si>
  <si>
    <t xml:space="preserve">Izdelava zaščite plitvega jaraka/ mulde z lomljencem v betonu </t>
  </si>
  <si>
    <t>Izdelava nevezane (mehanično stabilizirane) obrabne plasti iz zmesi zrn drobljenca v debelini do 15 cm (posip izogibališč 4cm)</t>
  </si>
  <si>
    <t>Čiščenje asfaltne nosilne plasti in premaz z bitumensko emulzijo pred polaganjem asfaltne obrabne plasti</t>
  </si>
  <si>
    <t>14</t>
  </si>
  <si>
    <t>Protierozijska zaščita brežine - zatravitev z rastno pulpo (travna mešanica z organskim lepilom nanešena na vkopne brežine) - ocena</t>
  </si>
  <si>
    <t>Izdelava jaška iz cementnega betona, krožnega prereza s premerom 60 cm, globokega 1,5 do 2,0 m</t>
  </si>
  <si>
    <t>44 163</t>
  </si>
  <si>
    <t>Izdelava jaška iz cementnega betona, krožnega prereza s premerom 80 cm, globokega 1,5 do 2,0 m</t>
  </si>
  <si>
    <t>+ DDV 22%</t>
  </si>
  <si>
    <t>Dobava in vgraditev rešetke iz duktilne litine z nosilnostjo 400 kN, s prerezom 400/400 mm - segmentna - pokrov vtočnega jaška v segmentni muldi premera 60cm</t>
  </si>
  <si>
    <t>44 916</t>
  </si>
  <si>
    <t>Dobava in vgraditev pokrova iz ojačenega cementnega betona, krožnega prereza s premerom jaška 80 cm, nosilnosti 250 kN</t>
  </si>
  <si>
    <t>61 712</t>
  </si>
  <si>
    <t>Dobava in pritrditev trikotnega prometnega znaka, podloga iz aluminijaste pločevine, razred svetlobne odbojnosti RA2, dolžina stranice a = 900 mm</t>
  </si>
  <si>
    <t>Zaščita brežine s težko sidrano mrežo, 1 sidro/2 m2 (ocena 30% vseh novih vkopov) - po detajlu</t>
  </si>
  <si>
    <t>31 654</t>
  </si>
  <si>
    <t>Odlaganje ruševin na deponijo (betonski jaški, prepusti, ograje...)</t>
  </si>
  <si>
    <t>Nakladanje viška materiala na kamion z odvozom na stalno deponijo po izbiri izvajalca, razsprostiranjem materiala ter plačilom takse za deponirani material (v raščenem stanju)</t>
  </si>
  <si>
    <t xml:space="preserve">Izdelava zaščite plitvega jarka/ mulde z lomljencem v betonu </t>
  </si>
  <si>
    <t>Odstranitev panja s premerom 11 do 30 cm z odvozom na deponijo po izbiri izvajalca</t>
  </si>
  <si>
    <t>Odstranitev panja s premerom 31 do 50 cm z odvozom na deponijo po izbiri izvajalca</t>
  </si>
  <si>
    <t>Zavarovanje gradbišča v času gradnje s polovično zaporo prometa in usmerjanjem s semaforji (predvideno za ves čas gradnje)</t>
  </si>
  <si>
    <t>Zasip z zrnato kamnino – 3. kategorije - strojno, z utrjevanjem po plasteh (drenaže, jaški, prepusti) (izkopni material)</t>
  </si>
  <si>
    <t>Izdelava posteljice iz drobljenih kamnitih zrn v debelini do 50 cm frakcije do 100 mm</t>
  </si>
  <si>
    <t>Izdelava nevezane nosilne plasti enakomerno zrnatega drobljenca TD32  iz kamnine v debelini 21 do 30 cm</t>
  </si>
  <si>
    <t>Izdelava nevezane nosilne plasti enakomerno zrnatega drobljenca TD32  iz kamnine v debelini 21 do 30 cm (izogibališča)</t>
  </si>
  <si>
    <t>Izdelava nosilne plasti bituminizirane zmesi AC 32 base B 70/100 A3 v debelini 8 cm</t>
  </si>
  <si>
    <t>Izdelava koritnice iz bitumenskega betona, debeline 4 cm, in bituminiziranega drobljenca, povprečne debeline 8 cm, ob že zgrajenem robniku, na obstoječo podlago, široke 50 cm</t>
  </si>
  <si>
    <t>Izdelava asfaltne mulde ob vozišču, širine 50 cm in globine 6cm (BD 8cm + BB 4cm)</t>
  </si>
  <si>
    <t>Izdelava vzdolžne in prečne drenaže, globoke do 1,0 m, na podložni plasti iz cementnega betona, s trdimi plastičnimi cevmi premera 15 cm in filtrskim obsipom, zaščita filtrskega nasipa z geotekstilom ter izkopom (45% III. ktg., 45% IV. ktg, 10% V. ktg.).</t>
  </si>
  <si>
    <t>Izdelava vzdolžne in prečne drenaže, globoke do 1,0 m, na podložni plasti iz cementnega betona, s trdimi plastičnimi cevmi premera 20 cm in filtrskim obsipom, zaščita filtrskega nasipa z geotekstilom ter izkopom (45% III. ktg., 45% IV. ktg, 10% V. ktg.).</t>
  </si>
  <si>
    <t>Izdelava jaška iz cementnega betona, krožnega prereza s premerom 100 cm, globokega 1,0 do 1,5 m - rebrasta plastična cev, zajem izvira</t>
  </si>
  <si>
    <t>Izdelava prepusta krožnega prereza iz rebrastih cevi , SN8, z notranjim premerom cevi 40 cm</t>
  </si>
  <si>
    <t>Izdelava prepusta krožnega prereza iz rebrastih cevi, SN8, z notranjim premerom cevi 60 cm</t>
  </si>
  <si>
    <t>kom</t>
  </si>
  <si>
    <t>Nakladanje viška izkopnega materiala na kamion z odvozom na stalno deponijo po izbiri izvajalca, z razprostiranjem materialom ter plačilom takse za deponirani material</t>
  </si>
  <si>
    <t>Izdelava asfaltne mulde ob vozišču, širine 50 cm in globine 6cm (BD 8 cm + BB 4cm)</t>
  </si>
  <si>
    <t>Izdelava prepusta krožnega prereza iz rebrastih plastičnih cevi, z notranjim premerom cevi 40 cm, vključno z izkopom</t>
  </si>
  <si>
    <t>Izdelava prepusta krožnega prereza iz rebrastih plastičnih cevi iz polipropilena, z notranjim premerom cevi 60 cm, vključno z izkopom</t>
  </si>
  <si>
    <t>Izdelava vzdolžne in prečne drenaže, globoke do 1,0 m, na podložni plasti iz cementnega betona, s trdimi plastičnimi cevmi premera 20 cm in filtrskim obsipom, zaščita filtrskega nasipa z geotekstilom  ter izkopom (45% III. ktg., 45% IV. ktg, 10% V. ktg.).</t>
  </si>
  <si>
    <t>Izdelava nevezane nosilne plasti enakomerno zrnatega drobljenca TD32 iz kamnine v debelini 21 do 30 cm</t>
  </si>
  <si>
    <t>Izdelava nevezane nosilne plasti enakomerno zrnatega drobljenca TD32 iz kamnine v debelini 21 do 30 cm (izogibališča)</t>
  </si>
  <si>
    <t>Zavarovanje gradbišča v času gradnje s polovično zaporo prometa in usmerjanjem s semaforji (predvideno ves čas gradnje)</t>
  </si>
  <si>
    <t>Izdelava vzdolžne in prečne drenaže, globoke do 1,0 m, na podložni plasti iz cementnega betona, s trdimi plastičnimi cevmi premera 15 cm in filtrskim obsipom, zaščita filtrskega nasipa z geotekstilom ter izkopom (45 % III. ktg, 45 % IV. ktg in 10 % V. ktg)</t>
  </si>
  <si>
    <t>Izdelava prepusta krožnega prereza iz rebrastih plastičnih cevi, z notranjim premerom cevi 40 cm, vključno z izkopom kanala</t>
  </si>
  <si>
    <t>Izdelava prepusta krožnega prereza iz rebrastih plastičnih cevi, z notranjim premerom cevi 60 cm, vključno z izkopom kanala</t>
  </si>
  <si>
    <t>Zavarovanje gradbišča v času gradnje s polovično zaporo prometa in usmerjanjem s semaforji, predvideno za ves čas gradnje</t>
  </si>
  <si>
    <t>Izdelava kanalizacije iz cevi iz plastičnih mas (temenske togosti min. SN 8), vključno s podložno plastjo iz zmesi kamnitih zrn, notranjega premera 25 cm, vključno z izkopom kanala</t>
  </si>
  <si>
    <t>Izdelava kanalizacije iz cevi iz plastičnih mas (temenske togosti min. SN 8), vključno s podložno plastjo iz zmesi kamnitih zrn, notranjega premera 30 cm, vključno z izkopom kanala</t>
  </si>
  <si>
    <t>Izdelava prepusta krožnega prereza iz rebrastih plastičnih cevi, z notranjim premerom cevi 60 cm, vključno z izkopom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</si>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</sst>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\ ;&quot;($&quot;#,##0\)"/>
    <numFmt numFmtId="165" formatCode="_-* #,##0.00\ _S_I_T_-;\-* #,##0.00\ _S_I_T_-;_-* \-??\ _S_I_T_-;_-@_-"/>
  </numFmts>
  <fonts count="22" x14ac:knownFonts="1">
    <font>
      <sz val="10"/>
      <name val="Arial CE"/>
      <family val="2"/>
      <charset val="238"/>
    </font>
    <font>
      <b/>
      <sz val="18"/>
      <color indexed="24"/>
      <name val="Arial"/>
      <family val="2"/>
      <charset val="238"/>
    </font>
    <font>
      <b/>
      <sz val="12"/>
      <color indexed="24"/>
      <name val="Arial"/>
      <family val="2"/>
      <charset val="238"/>
    </font>
    <font>
      <sz val="10"/>
      <color indexed="24"/>
      <name val="Arial"/>
      <family val="2"/>
      <charset val="238"/>
    </font>
    <font>
      <sz val="10"/>
      <color indexed="8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6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Times New Roman"/>
      <family val="1"/>
      <charset val="238"/>
    </font>
    <font>
      <b/>
      <sz val="20"/>
      <name val="Arial"/>
      <family val="2"/>
      <charset val="238"/>
    </font>
    <font>
      <sz val="10"/>
      <name val="Arial CE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Arial CE"/>
      <family val="2"/>
      <charset val="238"/>
    </font>
    <font>
      <b/>
      <i/>
      <sz val="11"/>
      <name val="Arial"/>
      <family val="2"/>
      <charset val="238"/>
    </font>
    <font>
      <b/>
      <sz val="11"/>
      <name val="Tahoma"/>
      <family val="2"/>
      <charset val="238"/>
    </font>
    <font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8"/>
      </top>
      <bottom/>
      <diagonal/>
    </border>
  </borders>
  <cellStyleXfs count="12">
    <xf numFmtId="0" fontId="0" fillId="0" borderId="0"/>
    <xf numFmtId="3" fontId="13" fillId="0" borderId="0" applyFill="0" applyBorder="0" applyAlignment="0" applyProtection="0"/>
    <xf numFmtId="164" fontId="13" fillId="0" borderId="0" applyFill="0" applyBorder="0" applyAlignment="0" applyProtection="0"/>
    <xf numFmtId="0" fontId="13" fillId="0" borderId="0" applyFill="0" applyBorder="0" applyAlignment="0" applyProtection="0"/>
    <xf numFmtId="2" fontId="13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13" fillId="0" borderId="1" applyNumberFormat="0" applyFill="0" applyAlignment="0" applyProtection="0"/>
    <xf numFmtId="165" fontId="13" fillId="0" borderId="0" applyFill="0" applyBorder="0" applyAlignment="0" applyProtection="0"/>
    <xf numFmtId="4" fontId="13" fillId="0" borderId="0" applyFill="0" applyBorder="0" applyAlignment="0" applyProtection="0"/>
  </cellStyleXfs>
  <cellXfs count="188">
    <xf numFmtId="0" fontId="0" fillId="0" borderId="0" xfId="0"/>
    <xf numFmtId="4" fontId="5" fillId="0" borderId="0" xfId="0" applyNumberFormat="1" applyFont="1" applyFill="1" applyBorder="1" applyAlignment="1" applyProtection="1">
      <alignment horizontal="right" wrapText="1"/>
    </xf>
    <xf numFmtId="4" fontId="7" fillId="0" borderId="0" xfId="0" applyNumberFormat="1" applyFont="1" applyBorder="1" applyAlignment="1" applyProtection="1">
      <alignment horizontal="right"/>
    </xf>
    <xf numFmtId="0" fontId="7" fillId="0" borderId="0" xfId="0" applyFont="1" applyBorder="1"/>
    <xf numFmtId="0" fontId="9" fillId="0" borderId="0" xfId="0" applyFont="1" applyBorder="1" applyAlignment="1">
      <alignment horizontal="left" vertical="top"/>
    </xf>
    <xf numFmtId="0" fontId="9" fillId="0" borderId="0" xfId="0" applyFont="1" applyBorder="1" applyAlignment="1"/>
    <xf numFmtId="1" fontId="10" fillId="0" borderId="0" xfId="0" applyNumberFormat="1" applyFont="1" applyBorder="1" applyAlignment="1" applyProtection="1">
      <alignment horizontal="left" vertical="top"/>
      <protection locked="0"/>
    </xf>
    <xf numFmtId="3" fontId="10" fillId="0" borderId="0" xfId="0" applyNumberFormat="1" applyFont="1" applyFill="1" applyBorder="1" applyAlignment="1" applyProtection="1">
      <alignment horizontal="left" vertical="top"/>
      <protection locked="0"/>
    </xf>
    <xf numFmtId="3" fontId="10" fillId="0" borderId="0" xfId="0" applyNumberFormat="1" applyFont="1" applyBorder="1" applyAlignment="1" applyProtection="1">
      <alignment horizontal="left" vertical="top"/>
      <protection locked="0"/>
    </xf>
    <xf numFmtId="3" fontId="10" fillId="0" borderId="0" xfId="0" applyNumberFormat="1" applyFont="1" applyFill="1" applyBorder="1" applyAlignment="1" applyProtection="1">
      <protection locked="0"/>
    </xf>
    <xf numFmtId="4" fontId="10" fillId="0" borderId="0" xfId="0" applyNumberFormat="1" applyFont="1" applyFill="1" applyBorder="1" applyAlignment="1" applyProtection="1">
      <protection locked="0"/>
    </xf>
    <xf numFmtId="4" fontId="10" fillId="0" borderId="0" xfId="0" applyNumberFormat="1" applyFont="1" applyFill="1" applyBorder="1" applyAlignment="1" applyProtection="1">
      <alignment wrapText="1"/>
      <protection locked="0"/>
    </xf>
    <xf numFmtId="4" fontId="10" fillId="0" borderId="0" xfId="0" applyNumberFormat="1" applyFont="1" applyFill="1" applyBorder="1" applyAlignment="1" applyProtection="1">
      <alignment wrapText="1"/>
    </xf>
    <xf numFmtId="3" fontId="10" fillId="0" borderId="0" xfId="0" applyNumberFormat="1" applyFont="1" applyBorder="1" applyAlignment="1" applyProtection="1">
      <protection locked="0"/>
    </xf>
    <xf numFmtId="3" fontId="11" fillId="0" borderId="0" xfId="0" applyNumberFormat="1" applyFont="1" applyBorder="1" applyAlignment="1" applyProtection="1">
      <alignment horizontal="left" vertical="top"/>
      <protection locked="0"/>
    </xf>
    <xf numFmtId="3" fontId="12" fillId="0" borderId="0" xfId="0" applyNumberFormat="1" applyFont="1" applyBorder="1" applyAlignment="1" applyProtection="1">
      <alignment horizontal="left" vertical="top"/>
      <protection locked="0"/>
    </xf>
    <xf numFmtId="4" fontId="10" fillId="0" borderId="0" xfId="0" applyNumberFormat="1" applyFont="1" applyBorder="1" applyAlignment="1" applyProtection="1">
      <alignment wrapText="1"/>
    </xf>
    <xf numFmtId="3" fontId="9" fillId="0" borderId="0" xfId="0" applyNumberFormat="1" applyFont="1" applyBorder="1" applyAlignment="1" applyProtection="1">
      <alignment horizontal="left" vertical="top"/>
      <protection locked="0"/>
    </xf>
    <xf numFmtId="3" fontId="9" fillId="0" borderId="0" xfId="0" applyNumberFormat="1" applyFont="1" applyFill="1" applyBorder="1" applyAlignment="1" applyProtection="1">
      <protection locked="0"/>
    </xf>
    <xf numFmtId="4" fontId="9" fillId="0" borderId="0" xfId="0" applyNumberFormat="1" applyFont="1" applyFill="1" applyBorder="1" applyAlignment="1" applyProtection="1">
      <alignment wrapText="1"/>
    </xf>
    <xf numFmtId="3" fontId="9" fillId="0" borderId="0" xfId="0" applyNumberFormat="1" applyFont="1" applyBorder="1" applyAlignment="1" applyProtection="1">
      <protection locked="0"/>
    </xf>
    <xf numFmtId="0" fontId="7" fillId="0" borderId="0" xfId="0" applyFont="1" applyBorder="1" applyAlignment="1" applyProtection="1">
      <alignment horizontal="left" vertical="top"/>
    </xf>
    <xf numFmtId="0" fontId="7" fillId="0" borderId="0" xfId="0" applyFont="1" applyBorder="1" applyProtection="1"/>
    <xf numFmtId="3" fontId="14" fillId="0" borderId="0" xfId="0" applyNumberFormat="1" applyFont="1" applyFill="1" applyBorder="1" applyAlignment="1" applyProtection="1">
      <alignment horizontal="left" vertical="top"/>
    </xf>
    <xf numFmtId="3" fontId="12" fillId="0" borderId="0" xfId="0" applyNumberFormat="1" applyFont="1" applyFill="1" applyBorder="1" applyAlignment="1" applyProtection="1">
      <alignment horizontal="left" vertical="top"/>
    </xf>
    <xf numFmtId="3" fontId="7" fillId="0" borderId="0" xfId="0" applyNumberFormat="1" applyFont="1" applyFill="1" applyBorder="1" applyAlignment="1" applyProtection="1"/>
    <xf numFmtId="4" fontId="7" fillId="0" borderId="0" xfId="0" applyNumberFormat="1" applyFont="1" applyFill="1" applyBorder="1" applyAlignment="1" applyProtection="1">
      <alignment wrapText="1"/>
    </xf>
    <xf numFmtId="3" fontId="7" fillId="0" borderId="0" xfId="0" applyNumberFormat="1" applyFont="1" applyFill="1" applyBorder="1" applyAlignment="1" applyProtection="1">
      <alignment vertical="top"/>
    </xf>
    <xf numFmtId="3" fontId="7" fillId="0" borderId="0" xfId="0" applyNumberFormat="1" applyFont="1" applyBorder="1" applyAlignment="1" applyProtection="1">
      <alignment vertical="top"/>
    </xf>
    <xf numFmtId="3" fontId="5" fillId="0" borderId="0" xfId="0" applyNumberFormat="1" applyFont="1" applyFill="1" applyBorder="1" applyAlignment="1" applyProtection="1">
      <alignment horizontal="left" vertical="top"/>
    </xf>
    <xf numFmtId="3" fontId="5" fillId="0" borderId="0" xfId="0" applyNumberFormat="1" applyFont="1" applyFill="1" applyBorder="1" applyAlignment="1" applyProtection="1"/>
    <xf numFmtId="3" fontId="5" fillId="0" borderId="0" xfId="0" applyNumberFormat="1" applyFont="1" applyFill="1" applyBorder="1" applyAlignment="1" applyProtection="1">
      <alignment vertical="top"/>
    </xf>
    <xf numFmtId="3" fontId="5" fillId="0" borderId="0" xfId="0" applyNumberFormat="1" applyFont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Border="1" applyAlignment="1" applyProtection="1">
      <alignment horizontal="left"/>
    </xf>
    <xf numFmtId="4" fontId="14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/>
    </xf>
    <xf numFmtId="0" fontId="8" fillId="0" borderId="0" xfId="0" applyFont="1" applyBorder="1" applyProtection="1"/>
    <xf numFmtId="0" fontId="8" fillId="2" borderId="0" xfId="0" applyFont="1" applyFill="1" applyBorder="1" applyAlignment="1" applyProtection="1">
      <alignment horizontal="left" vertical="top"/>
    </xf>
    <xf numFmtId="0" fontId="5" fillId="2" borderId="0" xfId="0" applyFont="1" applyFill="1" applyBorder="1" applyAlignment="1" applyProtection="1">
      <alignment horizontal="left" vertical="top"/>
    </xf>
    <xf numFmtId="0" fontId="8" fillId="2" borderId="0" xfId="0" applyFont="1" applyFill="1" applyBorder="1" applyProtection="1"/>
    <xf numFmtId="4" fontId="14" fillId="2" borderId="0" xfId="0" applyNumberFormat="1" applyFont="1" applyFill="1" applyBorder="1" applyAlignment="1" applyProtection="1">
      <alignment horizontal="right"/>
    </xf>
    <xf numFmtId="0" fontId="7" fillId="0" borderId="0" xfId="0" applyFont="1" applyBorder="1" applyAlignment="1">
      <alignment horizontal="left" vertical="top"/>
    </xf>
    <xf numFmtId="0" fontId="0" fillId="0" borderId="0" xfId="0" applyFont="1"/>
    <xf numFmtId="4" fontId="14" fillId="0" borderId="0" xfId="0" applyNumberFormat="1" applyFont="1" applyBorder="1" applyProtection="1"/>
    <xf numFmtId="1" fontId="15" fillId="0" borderId="0" xfId="0" applyNumberFormat="1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0" xfId="0" applyFont="1" applyBorder="1" applyAlignment="1"/>
    <xf numFmtId="4" fontId="15" fillId="0" borderId="0" xfId="0" applyNumberFormat="1" applyFont="1" applyBorder="1" applyAlignment="1"/>
    <xf numFmtId="1" fontId="16" fillId="0" borderId="0" xfId="0" applyNumberFormat="1" applyFont="1" applyBorder="1" applyAlignment="1" applyProtection="1">
      <alignment horizontal="left" vertical="top"/>
      <protection locked="0"/>
    </xf>
    <xf numFmtId="3" fontId="16" fillId="0" borderId="0" xfId="0" applyNumberFormat="1" applyFont="1" applyFill="1" applyBorder="1" applyAlignment="1" applyProtection="1">
      <alignment horizontal="left" vertical="top"/>
      <protection locked="0"/>
    </xf>
    <xf numFmtId="3" fontId="16" fillId="0" borderId="0" xfId="0" applyNumberFormat="1" applyFont="1" applyBorder="1" applyAlignment="1" applyProtection="1">
      <alignment horizontal="left" vertical="top"/>
      <protection locked="0"/>
    </xf>
    <xf numFmtId="3" fontId="16" fillId="0" borderId="0" xfId="0" applyNumberFormat="1" applyFont="1" applyFill="1" applyBorder="1" applyAlignment="1" applyProtection="1">
      <protection locked="0"/>
    </xf>
    <xf numFmtId="4" fontId="16" fillId="0" borderId="0" xfId="0" applyNumberFormat="1" applyFont="1" applyFill="1" applyBorder="1" applyAlignment="1" applyProtection="1">
      <protection locked="0"/>
    </xf>
    <xf numFmtId="4" fontId="16" fillId="0" borderId="0" xfId="0" applyNumberFormat="1" applyFont="1" applyFill="1" applyBorder="1" applyAlignment="1" applyProtection="1">
      <alignment wrapText="1"/>
      <protection locked="0"/>
    </xf>
    <xf numFmtId="4" fontId="16" fillId="0" borderId="0" xfId="0" applyNumberFormat="1" applyFont="1" applyFill="1" applyBorder="1" applyAlignment="1" applyProtection="1">
      <alignment wrapText="1"/>
    </xf>
    <xf numFmtId="3" fontId="16" fillId="0" borderId="0" xfId="0" applyNumberFormat="1" applyFont="1" applyBorder="1" applyAlignment="1" applyProtection="1">
      <protection locked="0"/>
    </xf>
    <xf numFmtId="3" fontId="17" fillId="0" borderId="0" xfId="0" applyNumberFormat="1" applyFont="1" applyBorder="1" applyAlignment="1" applyProtection="1">
      <alignment horizontal="left" vertical="top"/>
      <protection locked="0"/>
    </xf>
    <xf numFmtId="1" fontId="16" fillId="0" borderId="0" xfId="0" applyNumberFormat="1" applyFont="1" applyFill="1" applyBorder="1" applyAlignment="1" applyProtection="1">
      <alignment horizontal="left" vertical="top"/>
      <protection locked="0"/>
    </xf>
    <xf numFmtId="4" fontId="16" fillId="0" borderId="0" xfId="0" applyNumberFormat="1" applyFont="1" applyBorder="1" applyAlignment="1" applyProtection="1">
      <protection locked="0"/>
    </xf>
    <xf numFmtId="4" fontId="16" fillId="0" borderId="0" xfId="0" applyNumberFormat="1" applyFont="1" applyBorder="1" applyAlignment="1" applyProtection="1">
      <alignment wrapText="1"/>
      <protection locked="0"/>
    </xf>
    <xf numFmtId="4" fontId="16" fillId="0" borderId="0" xfId="0" applyNumberFormat="1" applyFont="1" applyBorder="1" applyAlignment="1" applyProtection="1">
      <alignment wrapText="1"/>
    </xf>
    <xf numFmtId="1" fontId="15" fillId="0" borderId="0" xfId="0" applyNumberFormat="1" applyFont="1" applyFill="1" applyBorder="1" applyAlignment="1" applyProtection="1">
      <alignment horizontal="left" vertical="top"/>
      <protection locked="0"/>
    </xf>
    <xf numFmtId="3" fontId="15" fillId="0" borderId="0" xfId="0" applyNumberFormat="1" applyFont="1" applyBorder="1" applyAlignment="1" applyProtection="1">
      <alignment horizontal="left" vertical="top"/>
      <protection locked="0"/>
    </xf>
    <xf numFmtId="0" fontId="18" fillId="0" borderId="0" xfId="0" applyFont="1"/>
    <xf numFmtId="3" fontId="15" fillId="0" borderId="0" xfId="0" applyNumberFormat="1" applyFont="1" applyFill="1" applyBorder="1" applyAlignment="1" applyProtection="1">
      <protection locked="0"/>
    </xf>
    <xf numFmtId="4" fontId="15" fillId="0" borderId="0" xfId="0" applyNumberFormat="1" applyFont="1" applyFill="1" applyBorder="1" applyAlignment="1" applyProtection="1">
      <protection locked="0"/>
    </xf>
    <xf numFmtId="4" fontId="15" fillId="0" borderId="0" xfId="0" applyNumberFormat="1" applyFont="1" applyFill="1" applyBorder="1" applyAlignment="1" applyProtection="1">
      <alignment wrapText="1"/>
      <protection locked="0"/>
    </xf>
    <xf numFmtId="4" fontId="15" fillId="0" borderId="0" xfId="0" applyNumberFormat="1" applyFont="1" applyFill="1" applyBorder="1" applyAlignment="1" applyProtection="1">
      <alignment wrapText="1"/>
    </xf>
    <xf numFmtId="3" fontId="15" fillId="0" borderId="0" xfId="0" applyNumberFormat="1" applyFont="1" applyBorder="1" applyAlignment="1" applyProtection="1">
      <protection locked="0"/>
    </xf>
    <xf numFmtId="3" fontId="16" fillId="0" borderId="0" xfId="0" quotePrefix="1" applyNumberFormat="1" applyFont="1" applyBorder="1" applyAlignment="1" applyProtection="1">
      <alignment horizontal="left" vertical="top"/>
      <protection locked="0"/>
    </xf>
    <xf numFmtId="1" fontId="15" fillId="0" borderId="0" xfId="0" applyNumberFormat="1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top"/>
    </xf>
    <xf numFmtId="0" fontId="15" fillId="0" borderId="0" xfId="0" applyFont="1" applyBorder="1" applyProtection="1"/>
    <xf numFmtId="4" fontId="15" fillId="0" borderId="0" xfId="0" applyNumberFormat="1" applyFont="1" applyBorder="1" applyProtection="1"/>
    <xf numFmtId="1" fontId="15" fillId="0" borderId="0" xfId="0" applyNumberFormat="1" applyFont="1" applyFill="1" applyBorder="1" applyAlignment="1" applyProtection="1">
      <alignment horizontal="left" vertical="top"/>
    </xf>
    <xf numFmtId="3" fontId="16" fillId="0" borderId="0" xfId="0" applyNumberFormat="1" applyFont="1" applyFill="1" applyBorder="1" applyAlignment="1" applyProtection="1">
      <alignment horizontal="left" vertical="top"/>
    </xf>
    <xf numFmtId="3" fontId="15" fillId="0" borderId="0" xfId="0" applyNumberFormat="1" applyFont="1" applyFill="1" applyBorder="1" applyAlignment="1" applyProtection="1"/>
    <xf numFmtId="4" fontId="15" fillId="0" borderId="0" xfId="0" applyNumberFormat="1" applyFont="1" applyFill="1" applyBorder="1" applyAlignment="1" applyProtection="1"/>
    <xf numFmtId="3" fontId="15" fillId="0" borderId="0" xfId="0" applyNumberFormat="1" applyFont="1" applyFill="1" applyBorder="1" applyAlignment="1" applyProtection="1">
      <alignment vertical="top"/>
    </xf>
    <xf numFmtId="3" fontId="15" fillId="0" borderId="0" xfId="0" applyNumberFormat="1" applyFont="1" applyBorder="1" applyAlignment="1" applyProtection="1">
      <alignment vertical="top"/>
    </xf>
    <xf numFmtId="1" fontId="16" fillId="0" borderId="0" xfId="0" applyNumberFormat="1" applyFont="1" applyBorder="1" applyAlignment="1" applyProtection="1">
      <alignment horizontal="left" vertical="top"/>
    </xf>
    <xf numFmtId="3" fontId="16" fillId="0" borderId="0" xfId="0" applyNumberFormat="1" applyFont="1" applyFill="1" applyBorder="1" applyAlignment="1" applyProtection="1"/>
    <xf numFmtId="4" fontId="16" fillId="0" borderId="0" xfId="0" applyNumberFormat="1" applyFont="1" applyFill="1" applyBorder="1" applyAlignment="1" applyProtection="1"/>
    <xf numFmtId="3" fontId="16" fillId="0" borderId="0" xfId="0" applyNumberFormat="1" applyFont="1" applyFill="1" applyBorder="1" applyAlignment="1" applyProtection="1">
      <alignment vertical="top"/>
    </xf>
    <xf numFmtId="3" fontId="16" fillId="0" borderId="0" xfId="0" applyNumberFormat="1" applyFont="1" applyBorder="1" applyAlignment="1" applyProtection="1">
      <alignment vertical="top"/>
    </xf>
    <xf numFmtId="0" fontId="16" fillId="0" borderId="0" xfId="0" applyNumberFormat="1" applyFont="1" applyFill="1" applyBorder="1" applyAlignment="1" applyProtection="1">
      <alignment horizontal="left" vertical="top"/>
    </xf>
    <xf numFmtId="0" fontId="16" fillId="0" borderId="0" xfId="0" applyNumberFormat="1" applyFont="1" applyFill="1" applyBorder="1" applyAlignment="1" applyProtection="1">
      <alignment horizontal="left"/>
    </xf>
    <xf numFmtId="0" fontId="16" fillId="0" borderId="0" xfId="0" applyNumberFormat="1" applyFont="1" applyBorder="1" applyAlignment="1" applyProtection="1">
      <alignment horizontal="left"/>
    </xf>
    <xf numFmtId="4" fontId="16" fillId="0" borderId="0" xfId="0" applyNumberFormat="1" applyFont="1" applyFill="1" applyBorder="1" applyAlignment="1" applyProtection="1">
      <alignment horizontal="right"/>
    </xf>
    <xf numFmtId="0" fontId="16" fillId="0" borderId="0" xfId="0" applyNumberFormat="1" applyFont="1" applyBorder="1" applyAlignment="1" applyProtection="1">
      <alignment horizontal="left" vertical="top"/>
    </xf>
    <xf numFmtId="4" fontId="15" fillId="0" borderId="0" xfId="0" applyNumberFormat="1" applyFont="1" applyBorder="1" applyAlignment="1" applyProtection="1">
      <alignment horizontal="right"/>
    </xf>
    <xf numFmtId="1" fontId="15" fillId="2" borderId="0" xfId="0" applyNumberFormat="1" applyFont="1" applyFill="1" applyBorder="1" applyAlignment="1" applyProtection="1">
      <alignment horizontal="left" vertical="top"/>
    </xf>
    <xf numFmtId="0" fontId="15" fillId="2" borderId="0" xfId="0" applyFont="1" applyFill="1" applyBorder="1" applyAlignment="1" applyProtection="1">
      <alignment horizontal="left" vertical="top"/>
    </xf>
    <xf numFmtId="0" fontId="16" fillId="2" borderId="0" xfId="0" applyFont="1" applyFill="1" applyBorder="1" applyAlignment="1" applyProtection="1">
      <alignment horizontal="left" vertical="top"/>
    </xf>
    <xf numFmtId="0" fontId="15" fillId="2" borderId="0" xfId="0" applyFont="1" applyFill="1" applyBorder="1" applyProtection="1"/>
    <xf numFmtId="4" fontId="15" fillId="2" borderId="0" xfId="0" applyNumberFormat="1" applyFont="1" applyFill="1" applyBorder="1" applyProtection="1"/>
    <xf numFmtId="4" fontId="16" fillId="2" borderId="0" xfId="0" applyNumberFormat="1" applyFont="1" applyFill="1" applyBorder="1" applyAlignment="1" applyProtection="1">
      <alignment horizontal="right"/>
    </xf>
    <xf numFmtId="0" fontId="15" fillId="0" borderId="0" xfId="0" applyFont="1" applyFill="1" applyBorder="1" applyAlignment="1" applyProtection="1">
      <alignment horizontal="left" vertical="top"/>
    </xf>
    <xf numFmtId="0" fontId="16" fillId="0" borderId="0" xfId="0" quotePrefix="1" applyFont="1" applyFill="1" applyBorder="1" applyAlignment="1" applyProtection="1">
      <alignment horizontal="left" vertical="top"/>
    </xf>
    <xf numFmtId="0" fontId="15" fillId="0" borderId="0" xfId="0" applyFont="1" applyFill="1" applyBorder="1" applyProtection="1"/>
    <xf numFmtId="4" fontId="15" fillId="0" borderId="0" xfId="0" applyNumberFormat="1" applyFont="1" applyFill="1" applyBorder="1" applyProtection="1"/>
    <xf numFmtId="1" fontId="15" fillId="0" borderId="0" xfId="0" applyNumberFormat="1" applyFont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left" vertical="top" wrapText="1"/>
    </xf>
    <xf numFmtId="49" fontId="15" fillId="0" borderId="0" xfId="0" applyNumberFormat="1" applyFont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wrapText="1"/>
    </xf>
    <xf numFmtId="4" fontId="15" fillId="0" borderId="0" xfId="0" applyNumberFormat="1" applyFont="1" applyBorder="1" applyAlignment="1" applyProtection="1">
      <alignment wrapText="1"/>
    </xf>
    <xf numFmtId="0" fontId="19" fillId="2" borderId="0" xfId="8" applyNumberFormat="1" applyFont="1" applyFill="1" applyBorder="1" applyAlignment="1" applyProtection="1">
      <alignment horizontal="left" vertical="top" wrapText="1"/>
    </xf>
    <xf numFmtId="49" fontId="19" fillId="2" borderId="0" xfId="8" applyNumberFormat="1" applyFont="1" applyFill="1" applyBorder="1" applyAlignment="1" applyProtection="1">
      <alignment horizontal="left" vertical="top" wrapText="1"/>
    </xf>
    <xf numFmtId="0" fontId="19" fillId="2" borderId="0" xfId="8" applyNumberFormat="1" applyFont="1" applyFill="1" applyBorder="1" applyAlignment="1" applyProtection="1">
      <alignment horizontal="center" vertical="center" wrapText="1"/>
    </xf>
    <xf numFmtId="0" fontId="15" fillId="2" borderId="0" xfId="0" applyNumberFormat="1" applyFont="1" applyFill="1" applyBorder="1" applyAlignment="1" applyProtection="1">
      <alignment wrapText="1"/>
    </xf>
    <xf numFmtId="4" fontId="15" fillId="0" borderId="0" xfId="0" applyNumberFormat="1" applyFont="1" applyBorder="1" applyAlignment="1" applyProtection="1">
      <alignment horizontal="right" wrapText="1"/>
    </xf>
    <xf numFmtId="49" fontId="16" fillId="0" borderId="0" xfId="8" applyNumberFormat="1" applyFont="1" applyFill="1" applyBorder="1" applyAlignment="1" applyProtection="1">
      <alignment horizontal="left" vertical="top" wrapText="1"/>
    </xf>
    <xf numFmtId="49" fontId="15" fillId="0" borderId="0" xfId="8" applyNumberFormat="1" applyFont="1" applyFill="1" applyBorder="1" applyAlignment="1" applyProtection="1">
      <alignment wrapText="1"/>
    </xf>
    <xf numFmtId="4" fontId="15" fillId="0" borderId="0" xfId="8" applyNumberFormat="1" applyFont="1" applyFill="1" applyBorder="1" applyAlignment="1" applyProtection="1">
      <alignment horizontal="right" wrapText="1"/>
    </xf>
    <xf numFmtId="0" fontId="15" fillId="0" borderId="0" xfId="0" applyNumberFormat="1" applyFont="1" applyBorder="1" applyAlignment="1" applyProtection="1">
      <alignment wrapText="1"/>
    </xf>
    <xf numFmtId="49" fontId="15" fillId="0" borderId="0" xfId="0" applyNumberFormat="1" applyFont="1" applyAlignment="1">
      <alignment horizontal="left" vertical="top"/>
    </xf>
    <xf numFmtId="49" fontId="16" fillId="0" borderId="0" xfId="0" applyNumberFormat="1" applyFont="1" applyAlignment="1">
      <alignment horizontal="left" vertical="top"/>
    </xf>
    <xf numFmtId="49" fontId="15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right"/>
    </xf>
    <xf numFmtId="0" fontId="15" fillId="0" borderId="0" xfId="0" applyFont="1" applyBorder="1"/>
    <xf numFmtId="0" fontId="15" fillId="0" borderId="0" xfId="0" applyFont="1"/>
    <xf numFmtId="49" fontId="15" fillId="0" borderId="0" xfId="0" applyNumberFormat="1" applyFont="1" applyFill="1" applyAlignment="1">
      <alignment horizontal="left" vertical="top"/>
    </xf>
    <xf numFmtId="49" fontId="15" fillId="0" borderId="0" xfId="0" applyNumberFormat="1" applyFont="1" applyFill="1" applyAlignment="1">
      <alignment horizontal="left" vertical="top" wrapText="1"/>
    </xf>
    <xf numFmtId="49" fontId="15" fillId="0" borderId="0" xfId="0" applyNumberFormat="1" applyFont="1" applyAlignment="1">
      <alignment horizontal="left" vertical="top" wrapText="1"/>
    </xf>
    <xf numFmtId="49" fontId="16" fillId="0" borderId="0" xfId="0" applyNumberFormat="1" applyFont="1" applyAlignment="1">
      <alignment horizontal="left"/>
    </xf>
    <xf numFmtId="4" fontId="15" fillId="0" borderId="0" xfId="0" applyNumberFormat="1" applyFont="1" applyFill="1" applyAlignment="1">
      <alignment horizontal="right"/>
    </xf>
    <xf numFmtId="4" fontId="15" fillId="2" borderId="0" xfId="8" applyNumberFormat="1" applyFont="1" applyFill="1" applyBorder="1" applyAlignment="1" applyProtection="1">
      <alignment horizontal="right" wrapText="1"/>
    </xf>
    <xf numFmtId="49" fontId="16" fillId="0" borderId="0" xfId="0" applyNumberFormat="1" applyFont="1" applyFill="1" applyAlignment="1">
      <alignment horizontal="left" vertical="top"/>
    </xf>
    <xf numFmtId="49" fontId="15" fillId="0" borderId="0" xfId="0" applyNumberFormat="1" applyFont="1" applyFill="1" applyAlignment="1">
      <alignment horizontal="center"/>
    </xf>
    <xf numFmtId="4" fontId="15" fillId="0" borderId="0" xfId="0" applyNumberFormat="1" applyFont="1" applyFill="1" applyBorder="1" applyAlignment="1" applyProtection="1">
      <alignment horizontal="right" wrapText="1"/>
    </xf>
    <xf numFmtId="0" fontId="15" fillId="0" borderId="0" xfId="0" applyFont="1" applyFill="1" applyBorder="1"/>
    <xf numFmtId="0" fontId="15" fillId="0" borderId="0" xfId="0" applyFont="1" applyFill="1"/>
    <xf numFmtId="49" fontId="15" fillId="0" borderId="0" xfId="8" applyNumberFormat="1" applyFont="1" applyFill="1" applyBorder="1" applyAlignment="1" applyProtection="1">
      <alignment horizontal="left" vertical="top" wrapText="1"/>
    </xf>
    <xf numFmtId="1" fontId="15" fillId="2" borderId="0" xfId="0" applyNumberFormat="1" applyFont="1" applyFill="1" applyBorder="1" applyAlignment="1" applyProtection="1">
      <alignment horizontal="left" vertical="top" wrapText="1"/>
    </xf>
    <xf numFmtId="49" fontId="16" fillId="2" borderId="0" xfId="8" applyNumberFormat="1" applyFont="1" applyFill="1" applyBorder="1" applyAlignment="1" applyProtection="1">
      <alignment horizontal="left" vertical="top" wrapText="1"/>
    </xf>
    <xf numFmtId="49" fontId="16" fillId="2" borderId="0" xfId="8" applyNumberFormat="1" applyFont="1" applyFill="1" applyBorder="1" applyAlignment="1" applyProtection="1">
      <alignment wrapText="1"/>
    </xf>
    <xf numFmtId="4" fontId="15" fillId="2" borderId="0" xfId="0" applyNumberFormat="1" applyFont="1" applyFill="1" applyBorder="1" applyAlignment="1" applyProtection="1">
      <alignment horizontal="right" wrapText="1"/>
    </xf>
    <xf numFmtId="4" fontId="16" fillId="2" borderId="0" xfId="0" applyNumberFormat="1" applyFont="1" applyFill="1" applyBorder="1" applyAlignment="1" applyProtection="1">
      <alignment horizontal="right" wrapText="1"/>
    </xf>
    <xf numFmtId="0" fontId="15" fillId="0" borderId="0" xfId="0" applyFont="1" applyAlignment="1">
      <alignment horizontal="left" vertical="top"/>
    </xf>
    <xf numFmtId="49" fontId="16" fillId="0" borderId="0" xfId="0" applyNumberFormat="1" applyFont="1" applyAlignment="1">
      <alignment horizontal="left" vertical="top" wrapText="1"/>
    </xf>
    <xf numFmtId="0" fontId="15" fillId="0" borderId="0" xfId="0" applyFont="1" applyAlignment="1">
      <alignment horizontal="center"/>
    </xf>
    <xf numFmtId="1" fontId="15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Font="1" applyFill="1" applyAlignment="1">
      <alignment horizontal="left" vertical="top"/>
    </xf>
    <xf numFmtId="4" fontId="15" fillId="0" borderId="0" xfId="0" applyNumberFormat="1" applyFont="1" applyBorder="1"/>
    <xf numFmtId="0" fontId="16" fillId="0" borderId="0" xfId="0" applyFont="1" applyAlignment="1">
      <alignment horizontal="left" vertical="top"/>
    </xf>
    <xf numFmtId="0" fontId="15" fillId="0" borderId="0" xfId="0" applyFont="1" applyFill="1" applyAlignment="1">
      <alignment horizontal="center"/>
    </xf>
    <xf numFmtId="4" fontId="15" fillId="0" borderId="0" xfId="0" applyNumberFormat="1" applyFont="1" applyFill="1" applyBorder="1"/>
    <xf numFmtId="49" fontId="15" fillId="0" borderId="0" xfId="0" quotePrefix="1" applyNumberFormat="1" applyFont="1" applyFill="1" applyAlignment="1">
      <alignment horizontal="left" vertical="top"/>
    </xf>
    <xf numFmtId="0" fontId="16" fillId="0" borderId="0" xfId="0" applyFont="1" applyBorder="1" applyAlignment="1" applyProtection="1">
      <alignment horizontal="left" vertical="top" wrapText="1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justify" vertical="top" wrapText="1"/>
    </xf>
    <xf numFmtId="0" fontId="20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center" vertical="top"/>
    </xf>
    <xf numFmtId="0" fontId="15" fillId="0" borderId="0" xfId="0" applyFont="1" applyFill="1" applyAlignment="1">
      <alignment horizontal="left" vertical="top" wrapText="1"/>
    </xf>
    <xf numFmtId="0" fontId="15" fillId="0" borderId="0" xfId="0" quotePrefix="1" applyFont="1" applyFill="1" applyAlignment="1">
      <alignment horizontal="center" vertical="top"/>
    </xf>
    <xf numFmtId="49" fontId="15" fillId="0" borderId="0" xfId="0" applyNumberFormat="1" applyFont="1" applyBorder="1" applyAlignment="1" applyProtection="1">
      <alignment wrapText="1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horizontal="left" wrapText="1"/>
    </xf>
    <xf numFmtId="4" fontId="15" fillId="0" borderId="0" xfId="8" applyNumberFormat="1" applyFont="1" applyFill="1" applyBorder="1" applyAlignment="1">
      <alignment horizontal="right" wrapText="1"/>
    </xf>
    <xf numFmtId="4" fontId="15" fillId="0" borderId="0" xfId="0" applyNumberFormat="1" applyFont="1" applyBorder="1" applyProtection="1">
      <protection locked="0"/>
    </xf>
    <xf numFmtId="0" fontId="15" fillId="0" borderId="0" xfId="0" applyNumberFormat="1" applyFont="1" applyBorder="1"/>
    <xf numFmtId="0" fontId="15" fillId="0" borderId="0" xfId="0" applyFont="1" applyFill="1" applyAlignment="1">
      <alignment horizontal="left" wrapText="1"/>
    </xf>
    <xf numFmtId="0" fontId="15" fillId="3" borderId="0" xfId="0" applyFont="1" applyFill="1" applyBorder="1" applyAlignment="1" applyProtection="1">
      <alignment wrapText="1"/>
    </xf>
    <xf numFmtId="49" fontId="15" fillId="0" borderId="0" xfId="0" applyNumberFormat="1" applyFont="1" applyFill="1" applyBorder="1" applyAlignment="1" applyProtection="1">
      <alignment vertical="top" wrapText="1"/>
      <protection locked="0"/>
    </xf>
    <xf numFmtId="0" fontId="16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/>
    </xf>
    <xf numFmtId="4" fontId="15" fillId="2" borderId="0" xfId="0" applyNumberFormat="1" applyFont="1" applyFill="1" applyBorder="1" applyAlignment="1" applyProtection="1">
      <alignment vertical="top" wrapText="1"/>
    </xf>
    <xf numFmtId="3" fontId="15" fillId="2" borderId="0" xfId="0" applyNumberFormat="1" applyFont="1" applyFill="1" applyBorder="1" applyAlignment="1" applyProtection="1">
      <alignment vertical="top" wrapText="1"/>
    </xf>
    <xf numFmtId="3" fontId="16" fillId="0" borderId="0" xfId="0" applyNumberFormat="1" applyFont="1" applyBorder="1" applyAlignment="1" applyProtection="1">
      <alignment horizontal="left" vertical="top" wrapText="1"/>
    </xf>
    <xf numFmtId="3" fontId="15" fillId="0" borderId="0" xfId="0" applyNumberFormat="1" applyFont="1" applyBorder="1" applyAlignment="1" applyProtection="1">
      <alignment wrapText="1"/>
    </xf>
    <xf numFmtId="4" fontId="15" fillId="0" borderId="0" xfId="10" applyNumberFormat="1" applyFont="1" applyFill="1" applyBorder="1" applyAlignment="1" applyProtection="1">
      <alignment horizontal="right" wrapText="1"/>
    </xf>
    <xf numFmtId="4" fontId="15" fillId="0" borderId="0" xfId="0" applyNumberFormat="1" applyFont="1" applyBorder="1" applyAlignment="1" applyProtection="1">
      <alignment vertical="top" wrapText="1"/>
    </xf>
    <xf numFmtId="3" fontId="15" fillId="0" borderId="0" xfId="0" applyNumberFormat="1" applyFont="1" applyBorder="1" applyAlignment="1" applyProtection="1">
      <alignment vertical="top" wrapText="1"/>
    </xf>
    <xf numFmtId="3" fontId="15" fillId="0" borderId="0" xfId="0" applyNumberFormat="1" applyFont="1" applyBorder="1" applyAlignment="1" applyProtection="1">
      <alignment horizontal="left" vertical="top" wrapText="1"/>
    </xf>
    <xf numFmtId="3" fontId="21" fillId="0" borderId="0" xfId="7" applyNumberFormat="1" applyFont="1" applyBorder="1" applyAlignment="1" applyProtection="1">
      <alignment horizontal="left" vertical="top" wrapText="1"/>
    </xf>
    <xf numFmtId="3" fontId="17" fillId="0" borderId="0" xfId="7" applyNumberFormat="1" applyFont="1" applyBorder="1" applyAlignment="1" applyProtection="1">
      <alignment horizontal="left" vertical="top" wrapText="1"/>
    </xf>
    <xf numFmtId="49" fontId="21" fillId="0" borderId="0" xfId="7" applyNumberFormat="1" applyFont="1" applyBorder="1" applyAlignment="1" applyProtection="1">
      <alignment horizontal="left" vertical="top" wrapText="1"/>
    </xf>
    <xf numFmtId="3" fontId="21" fillId="0" borderId="0" xfId="7" applyNumberFormat="1" applyFont="1" applyBorder="1" applyAlignment="1" applyProtection="1">
      <alignment wrapText="1"/>
    </xf>
    <xf numFmtId="4" fontId="15" fillId="0" borderId="0" xfId="11" applyNumberFormat="1" applyFont="1" applyFill="1" applyBorder="1" applyAlignment="1" applyProtection="1">
      <alignment horizontal="right" wrapText="1"/>
    </xf>
    <xf numFmtId="4" fontId="15" fillId="0" borderId="0" xfId="7" applyNumberFormat="1" applyFont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wrapText="1"/>
    </xf>
    <xf numFmtId="0" fontId="15" fillId="0" borderId="0" xfId="0" applyFont="1" applyAlignment="1">
      <alignment wrapText="1"/>
    </xf>
    <xf numFmtId="0" fontId="15" fillId="0" borderId="0" xfId="0" applyFont="1" applyFill="1" applyAlignment="1">
      <alignment wrapText="1"/>
    </xf>
    <xf numFmtId="0" fontId="15" fillId="0" borderId="0" xfId="0" quotePrefix="1" applyFont="1" applyFill="1" applyAlignment="1">
      <alignment horizontal="left" vertical="top"/>
    </xf>
  </cellXfs>
  <cellStyles count="12">
    <cellStyle name="Comma0" xfId="1"/>
    <cellStyle name="Currency0" xfId="2"/>
    <cellStyle name="Date" xfId="3"/>
    <cellStyle name="Fixed" xfId="4"/>
    <cellStyle name="Heading 1" xfId="5"/>
    <cellStyle name="Heading 2" xfId="6"/>
    <cellStyle name="Navadno" xfId="0" builtinId="0"/>
    <cellStyle name="Navadno_P126-Planina-jug-PGD" xfId="7"/>
    <cellStyle name="Normal_Sheet1" xfId="8"/>
    <cellStyle name="Total" xfId="9"/>
    <cellStyle name="Vejica" xfId="10" builtinId="3"/>
    <cellStyle name="Vejica_P126-Planina-jug-PGD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09"/>
  <sheetViews>
    <sheetView view="pageBreakPreview" topLeftCell="A283" zoomScale="90" zoomScaleNormal="75" zoomScaleSheetLayoutView="90" workbookViewId="0">
      <selection activeCell="N298" sqref="N298"/>
    </sheetView>
  </sheetViews>
  <sheetFormatPr defaultColWidth="9.140625" defaultRowHeight="14.25" x14ac:dyDescent="0.2"/>
  <cols>
    <col min="1" max="1" width="6.7109375" style="47" customWidth="1"/>
    <col min="2" max="2" width="9.7109375" style="48" customWidth="1"/>
    <col min="3" max="3" width="40.7109375" style="48" customWidth="1"/>
    <col min="4" max="4" width="7.28515625" style="122" customWidth="1"/>
    <col min="5" max="5" width="12.7109375" style="146" customWidth="1"/>
    <col min="6" max="6" width="14.7109375" style="122" customWidth="1"/>
    <col min="7" max="7" width="20.7109375" style="122" customWidth="1"/>
    <col min="8" max="8" width="2.28515625" style="122" customWidth="1"/>
    <col min="9" max="9" width="13.140625" style="122" customWidth="1"/>
    <col min="10" max="10" width="9.140625" style="122"/>
    <col min="11" max="11" width="10.28515625" style="122" bestFit="1" customWidth="1"/>
    <col min="12" max="12" width="11.5703125" style="122" bestFit="1" customWidth="1"/>
    <col min="13" max="16384" width="9.140625" style="122"/>
  </cols>
  <sheetData>
    <row r="1" spans="1:256" s="49" customFormat="1" ht="24.95" customHeight="1" x14ac:dyDescent="0.2">
      <c r="A1" s="47"/>
      <c r="B1" s="48"/>
      <c r="C1" s="48"/>
      <c r="E1" s="50"/>
    </row>
    <row r="2" spans="1:256" s="54" customFormat="1" ht="24.95" customHeight="1" x14ac:dyDescent="0.25">
      <c r="A2" s="51"/>
      <c r="B2" s="52" t="s">
        <v>213</v>
      </c>
      <c r="C2" s="53"/>
      <c r="D2" s="54" t="s">
        <v>0</v>
      </c>
      <c r="E2" s="55"/>
      <c r="F2" s="56"/>
      <c r="G2" s="57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  <c r="IS2" s="58"/>
      <c r="IT2" s="58"/>
      <c r="IU2" s="58"/>
      <c r="IV2" s="58"/>
    </row>
    <row r="3" spans="1:256" s="54" customFormat="1" ht="24.95" customHeight="1" x14ac:dyDescent="0.25">
      <c r="A3" s="51"/>
      <c r="B3" s="52" t="s">
        <v>214</v>
      </c>
      <c r="C3" s="52"/>
      <c r="E3" s="55"/>
      <c r="F3" s="56"/>
      <c r="G3" s="57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8"/>
      <c r="IP3" s="58"/>
      <c r="IQ3" s="58"/>
      <c r="IR3" s="58"/>
      <c r="IS3" s="58"/>
      <c r="IT3" s="58"/>
      <c r="IU3" s="58"/>
      <c r="IV3" s="58"/>
    </row>
    <row r="4" spans="1:256" s="54" customFormat="1" ht="24.95" customHeight="1" x14ac:dyDescent="0.25">
      <c r="A4" s="51"/>
      <c r="B4" s="53"/>
      <c r="C4" s="53"/>
      <c r="D4" s="58"/>
      <c r="E4" s="55"/>
      <c r="F4" s="56"/>
      <c r="G4" s="57"/>
      <c r="HR4" s="58"/>
      <c r="HS4" s="58"/>
      <c r="HT4" s="58"/>
      <c r="HU4" s="58"/>
      <c r="HV4" s="58"/>
      <c r="HW4" s="58"/>
      <c r="HX4" s="58"/>
      <c r="HY4" s="58"/>
      <c r="HZ4" s="58"/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  <c r="IS4" s="58"/>
      <c r="IT4" s="58"/>
      <c r="IU4" s="58"/>
      <c r="IV4" s="58"/>
    </row>
    <row r="5" spans="1:256" s="54" customFormat="1" ht="24.95" customHeight="1" x14ac:dyDescent="0.25">
      <c r="A5" s="52"/>
      <c r="B5" s="53"/>
      <c r="C5" s="53"/>
      <c r="F5" s="56"/>
      <c r="G5" s="57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</row>
    <row r="6" spans="1:256" s="54" customFormat="1" ht="24.95" customHeight="1" x14ac:dyDescent="0.25">
      <c r="A6" s="52"/>
      <c r="B6" s="52" t="s">
        <v>215</v>
      </c>
      <c r="C6" s="53"/>
      <c r="F6" s="56"/>
      <c r="G6" s="57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  <c r="IS6" s="58"/>
      <c r="IT6" s="58"/>
      <c r="IU6" s="58"/>
      <c r="IV6" s="58"/>
    </row>
    <row r="7" spans="1:256" s="54" customFormat="1" ht="24.95" customHeight="1" x14ac:dyDescent="0.25">
      <c r="A7" s="51"/>
      <c r="B7" s="52" t="s">
        <v>216</v>
      </c>
      <c r="C7" s="52"/>
      <c r="E7" s="55"/>
      <c r="F7" s="56"/>
      <c r="G7" s="57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  <c r="IS7" s="58"/>
      <c r="IT7" s="58"/>
      <c r="IU7" s="58"/>
      <c r="IV7" s="58"/>
    </row>
    <row r="8" spans="1:256" s="54" customFormat="1" ht="24.95" customHeight="1" x14ac:dyDescent="0.25">
      <c r="A8" s="51"/>
      <c r="B8" s="52" t="s">
        <v>221</v>
      </c>
      <c r="C8" s="52"/>
      <c r="E8" s="55"/>
      <c r="F8" s="56"/>
      <c r="G8" s="57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  <c r="IS8" s="58"/>
      <c r="IT8" s="58"/>
      <c r="IU8" s="58"/>
      <c r="IV8" s="58"/>
    </row>
    <row r="9" spans="1:256" s="54" customFormat="1" ht="24.95" customHeight="1" x14ac:dyDescent="0.25">
      <c r="A9" s="51"/>
      <c r="B9" s="59"/>
      <c r="C9" s="52"/>
      <c r="E9" s="55"/>
      <c r="F9" s="56"/>
      <c r="G9" s="57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</row>
    <row r="10" spans="1:256" s="54" customFormat="1" ht="24.95" customHeight="1" x14ac:dyDescent="0.25">
      <c r="A10" s="51"/>
      <c r="B10" s="53" t="s">
        <v>217</v>
      </c>
      <c r="C10" s="52"/>
      <c r="E10" s="55"/>
      <c r="F10" s="56"/>
      <c r="G10" s="57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</row>
    <row r="11" spans="1:256" s="54" customFormat="1" ht="24.95" customHeight="1" x14ac:dyDescent="0.25">
      <c r="A11" s="51"/>
      <c r="B11" s="53"/>
      <c r="C11" s="52"/>
      <c r="E11" s="55"/>
      <c r="F11" s="56"/>
      <c r="G11" s="57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</row>
    <row r="12" spans="1:256" s="54" customFormat="1" ht="24.95" customHeight="1" x14ac:dyDescent="0.25">
      <c r="A12" s="60"/>
      <c r="B12" s="52"/>
      <c r="C12" s="52"/>
      <c r="E12" s="55"/>
      <c r="F12" s="56"/>
      <c r="G12" s="57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</row>
    <row r="13" spans="1:256" s="54" customFormat="1" ht="24.95" customHeight="1" x14ac:dyDescent="0.25">
      <c r="A13" s="60" t="s">
        <v>0</v>
      </c>
      <c r="B13" s="52"/>
      <c r="C13" s="52"/>
      <c r="E13" s="55"/>
      <c r="F13" s="56"/>
      <c r="G13" s="57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  <c r="IS13" s="58"/>
      <c r="IT13" s="58"/>
      <c r="IU13" s="58"/>
      <c r="IV13" s="58"/>
    </row>
    <row r="14" spans="1:256" s="54" customFormat="1" ht="24.95" customHeight="1" x14ac:dyDescent="0.25">
      <c r="A14" s="60"/>
      <c r="B14" s="52"/>
      <c r="C14" s="52"/>
      <c r="E14" s="55"/>
      <c r="F14" s="56"/>
      <c r="G14" s="57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  <c r="IS14" s="58"/>
      <c r="IT14" s="58"/>
      <c r="IU14" s="58"/>
      <c r="IV14" s="58"/>
    </row>
    <row r="15" spans="1:256" s="58" customFormat="1" ht="24.95" customHeight="1" x14ac:dyDescent="0.25">
      <c r="A15" s="51"/>
      <c r="B15" s="53" t="s">
        <v>1</v>
      </c>
      <c r="C15" s="53"/>
      <c r="E15" s="61"/>
      <c r="F15" s="62"/>
      <c r="G15" s="63"/>
    </row>
    <row r="16" spans="1:256" s="54" customFormat="1" ht="24.95" customHeight="1" x14ac:dyDescent="0.25">
      <c r="A16" s="60"/>
      <c r="B16" s="52"/>
      <c r="C16" s="52"/>
      <c r="E16" s="55"/>
      <c r="F16" s="56"/>
      <c r="G16" s="57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</row>
    <row r="17" spans="1:256" s="67" customFormat="1" ht="24.95" customHeight="1" x14ac:dyDescent="0.2">
      <c r="A17" s="64"/>
      <c r="B17" s="65"/>
      <c r="C17" s="66"/>
      <c r="E17" s="68"/>
      <c r="F17" s="69"/>
      <c r="G17" s="70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  <c r="IV17" s="71"/>
    </row>
    <row r="18" spans="1:256" s="54" customFormat="1" ht="24.95" customHeight="1" x14ac:dyDescent="0.25">
      <c r="A18" s="60"/>
      <c r="B18" s="52"/>
      <c r="C18" s="72" t="s">
        <v>220</v>
      </c>
      <c r="E18" s="55"/>
      <c r="F18" s="56"/>
      <c r="G18" s="57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</row>
    <row r="19" spans="1:256" s="54" customFormat="1" ht="24.95" customHeight="1" x14ac:dyDescent="0.25">
      <c r="A19" s="60"/>
      <c r="B19" s="52"/>
      <c r="C19" s="53"/>
      <c r="E19" s="55"/>
      <c r="F19" s="56"/>
      <c r="G19" s="57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</row>
    <row r="20" spans="1:256" s="54" customFormat="1" ht="24.95" customHeight="1" x14ac:dyDescent="0.25">
      <c r="A20" s="60"/>
      <c r="B20" s="52"/>
      <c r="C20" s="52"/>
      <c r="E20" s="55"/>
      <c r="F20" s="56"/>
      <c r="G20" s="57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</row>
    <row r="21" spans="1:256" s="54" customFormat="1" ht="24.95" customHeight="1" x14ac:dyDescent="0.25">
      <c r="A21" s="60"/>
      <c r="B21" s="52"/>
      <c r="C21" s="52"/>
      <c r="E21" s="55"/>
      <c r="F21" s="56"/>
      <c r="G21" s="57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</row>
    <row r="22" spans="1:256" s="54" customFormat="1" ht="24.95" customHeight="1" x14ac:dyDescent="0.25">
      <c r="A22" s="60"/>
      <c r="B22" s="52"/>
      <c r="C22" s="52"/>
      <c r="E22" s="55"/>
      <c r="F22" s="56"/>
      <c r="G22" s="57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</row>
    <row r="23" spans="1:256" s="54" customFormat="1" ht="24.95" customHeight="1" x14ac:dyDescent="0.25">
      <c r="A23" s="60"/>
      <c r="B23" s="52"/>
      <c r="C23" s="52"/>
      <c r="E23" s="55"/>
      <c r="F23" s="56"/>
      <c r="G23" s="57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</row>
    <row r="24" spans="1:256" s="54" customFormat="1" ht="24.95" customHeight="1" x14ac:dyDescent="0.25">
      <c r="A24" s="60"/>
      <c r="B24" s="52"/>
      <c r="C24" s="52"/>
      <c r="E24" s="55"/>
      <c r="F24" s="56"/>
      <c r="G24" s="57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</row>
    <row r="25" spans="1:256" s="54" customFormat="1" ht="24.95" customHeight="1" x14ac:dyDescent="0.25">
      <c r="A25" s="60"/>
      <c r="B25" s="52"/>
      <c r="C25" s="52"/>
      <c r="E25" s="55"/>
      <c r="F25" s="56"/>
      <c r="G25" s="57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</row>
    <row r="26" spans="1:256" s="54" customFormat="1" ht="24.95" customHeight="1" x14ac:dyDescent="0.25">
      <c r="A26" s="60"/>
      <c r="B26" s="52"/>
      <c r="C26" s="52"/>
      <c r="E26" s="55"/>
      <c r="F26" s="56"/>
      <c r="G26" s="57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</row>
    <row r="27" spans="1:256" s="54" customFormat="1" ht="24.95" customHeight="1" x14ac:dyDescent="0.25">
      <c r="A27" s="60"/>
      <c r="B27" s="52"/>
      <c r="C27" s="52"/>
      <c r="E27" s="55"/>
      <c r="F27" s="56"/>
      <c r="G27" s="57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</row>
    <row r="28" spans="1:256" s="54" customFormat="1" ht="24.95" customHeight="1" x14ac:dyDescent="0.25">
      <c r="A28" s="60"/>
      <c r="B28" s="52"/>
      <c r="C28" s="52"/>
      <c r="E28" s="55"/>
      <c r="F28" s="56"/>
      <c r="G28" s="57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</row>
    <row r="29" spans="1:256" s="58" customFormat="1" ht="24.95" customHeight="1" x14ac:dyDescent="0.25">
      <c r="A29" s="51"/>
      <c r="B29" s="53"/>
      <c r="C29" s="53"/>
      <c r="D29" s="54"/>
      <c r="E29" s="61"/>
      <c r="F29" s="62"/>
      <c r="G29" s="63"/>
    </row>
    <row r="30" spans="1:256" s="58" customFormat="1" ht="24.95" customHeight="1" x14ac:dyDescent="0.25">
      <c r="A30" s="51"/>
      <c r="B30" s="53"/>
      <c r="C30" s="53"/>
      <c r="D30" s="54"/>
      <c r="E30" s="61"/>
      <c r="F30" s="62"/>
      <c r="G30" s="63"/>
    </row>
    <row r="31" spans="1:256" s="58" customFormat="1" ht="24.95" customHeight="1" x14ac:dyDescent="0.25">
      <c r="A31" s="51"/>
      <c r="B31" s="53"/>
      <c r="C31" s="53"/>
      <c r="D31" s="54"/>
      <c r="E31" s="61"/>
      <c r="F31" s="62"/>
      <c r="G31" s="63"/>
    </row>
    <row r="32" spans="1:256" s="58" customFormat="1" ht="24.95" customHeight="1" x14ac:dyDescent="0.25">
      <c r="A32" s="51"/>
      <c r="B32" s="53"/>
      <c r="C32" s="53"/>
      <c r="D32" s="54"/>
      <c r="E32" s="61"/>
      <c r="F32" s="62"/>
      <c r="G32" s="63"/>
    </row>
    <row r="33" spans="1:256" s="58" customFormat="1" ht="24.95" customHeight="1" x14ac:dyDescent="0.25">
      <c r="A33" s="51"/>
      <c r="B33" s="53" t="s">
        <v>219</v>
      </c>
      <c r="C33" s="53"/>
      <c r="D33" s="54"/>
      <c r="E33" s="61"/>
      <c r="F33" s="62"/>
      <c r="G33" s="63"/>
    </row>
    <row r="34" spans="1:256" s="49" customFormat="1" ht="24.95" customHeight="1" x14ac:dyDescent="0.2">
      <c r="A34" s="47"/>
      <c r="B34" s="48"/>
      <c r="C34" s="48"/>
      <c r="E34" s="50"/>
    </row>
    <row r="35" spans="1:256" s="75" customFormat="1" ht="24.95" customHeight="1" x14ac:dyDescent="0.2">
      <c r="A35" s="73"/>
      <c r="B35" s="74"/>
      <c r="C35" s="74"/>
      <c r="E35" s="76"/>
    </row>
    <row r="36" spans="1:256" s="75" customFormat="1" ht="24.95" customHeight="1" x14ac:dyDescent="0.2">
      <c r="A36" s="73"/>
      <c r="B36" s="74"/>
      <c r="C36" s="74"/>
      <c r="E36" s="76"/>
    </row>
    <row r="37" spans="1:256" s="75" customFormat="1" ht="24.95" customHeight="1" x14ac:dyDescent="0.2">
      <c r="A37" s="73"/>
      <c r="B37" s="74"/>
      <c r="C37" s="74"/>
      <c r="E37" s="76"/>
    </row>
    <row r="38" spans="1:256" s="75" customFormat="1" ht="24.95" customHeight="1" x14ac:dyDescent="0.2">
      <c r="A38" s="73"/>
      <c r="B38" s="74"/>
      <c r="C38" s="74"/>
      <c r="E38" s="76"/>
    </row>
    <row r="39" spans="1:256" s="75" customFormat="1" ht="24.95" customHeight="1" x14ac:dyDescent="0.2">
      <c r="A39" s="73"/>
      <c r="B39" s="74"/>
      <c r="C39" s="74"/>
      <c r="E39" s="76"/>
    </row>
    <row r="40" spans="1:256" s="81" customFormat="1" ht="24.95" customHeight="1" x14ac:dyDescent="0.2">
      <c r="A40" s="77"/>
      <c r="B40" s="78"/>
      <c r="C40" s="78" t="s">
        <v>2</v>
      </c>
      <c r="D40" s="79"/>
      <c r="E40" s="80"/>
      <c r="F40" s="70"/>
      <c r="G40" s="70"/>
      <c r="HR40" s="82"/>
      <c r="HS40" s="82"/>
      <c r="HT40" s="82"/>
      <c r="HU40" s="82"/>
      <c r="HV40" s="82"/>
      <c r="HW40" s="82"/>
      <c r="HX40" s="82"/>
      <c r="HY40" s="82"/>
      <c r="HZ40" s="82"/>
      <c r="IA40" s="82"/>
      <c r="IB40" s="82"/>
      <c r="IC40" s="82"/>
      <c r="ID40" s="82"/>
      <c r="IE40" s="82"/>
      <c r="IF40" s="82"/>
      <c r="IG40" s="82"/>
      <c r="IH40" s="82"/>
      <c r="II40" s="82"/>
      <c r="IJ40" s="82"/>
      <c r="IK40" s="82"/>
      <c r="IL40" s="82"/>
      <c r="IM40" s="82"/>
      <c r="IN40" s="82"/>
      <c r="IO40" s="82"/>
      <c r="IP40" s="82"/>
      <c r="IQ40" s="82"/>
      <c r="IR40" s="82"/>
      <c r="IS40" s="82"/>
      <c r="IT40" s="82"/>
      <c r="IU40" s="82"/>
      <c r="IV40" s="82"/>
    </row>
    <row r="41" spans="1:256" s="86" customFormat="1" ht="24.95" customHeight="1" x14ac:dyDescent="0.25">
      <c r="A41" s="83"/>
      <c r="B41" s="78"/>
      <c r="C41" s="78"/>
      <c r="D41" s="84"/>
      <c r="E41" s="85"/>
      <c r="F41" s="63"/>
      <c r="G41" s="57"/>
      <c r="HR41" s="87"/>
      <c r="HS41" s="87"/>
      <c r="HT41" s="87"/>
      <c r="HU41" s="87"/>
      <c r="HV41" s="87"/>
      <c r="HW41" s="87"/>
      <c r="HX41" s="87"/>
      <c r="HY41" s="87"/>
      <c r="HZ41" s="87"/>
      <c r="IA41" s="87"/>
      <c r="IB41" s="87"/>
      <c r="IC41" s="87"/>
      <c r="ID41" s="87"/>
      <c r="IE41" s="87"/>
      <c r="IF41" s="87"/>
      <c r="IG41" s="87"/>
      <c r="IH41" s="87"/>
      <c r="II41" s="87"/>
      <c r="IJ41" s="87"/>
      <c r="IK41" s="87"/>
      <c r="IL41" s="87"/>
      <c r="IM41" s="87"/>
      <c r="IN41" s="87"/>
      <c r="IO41" s="87"/>
      <c r="IP41" s="87"/>
      <c r="IQ41" s="87"/>
      <c r="IR41" s="87"/>
      <c r="IS41" s="87"/>
      <c r="IT41" s="87"/>
      <c r="IU41" s="87"/>
      <c r="IV41" s="87"/>
    </row>
    <row r="42" spans="1:256" s="86" customFormat="1" ht="24.95" customHeight="1" x14ac:dyDescent="0.25">
      <c r="A42" s="88" t="s">
        <v>0</v>
      </c>
      <c r="B42" s="88" t="s">
        <v>3</v>
      </c>
      <c r="C42" s="88" t="s">
        <v>4</v>
      </c>
      <c r="D42" s="89"/>
      <c r="E42" s="89"/>
      <c r="F42" s="90"/>
      <c r="G42" s="91">
        <f>G106</f>
        <v>0</v>
      </c>
      <c r="HU42" s="87"/>
      <c r="HV42" s="87"/>
      <c r="HW42" s="87"/>
      <c r="HX42" s="87"/>
      <c r="HY42" s="87"/>
      <c r="HZ42" s="87"/>
      <c r="IA42" s="87"/>
      <c r="IB42" s="87"/>
      <c r="IC42" s="87"/>
      <c r="ID42" s="87"/>
      <c r="IE42" s="87"/>
      <c r="IF42" s="87"/>
      <c r="IG42" s="87"/>
      <c r="IH42" s="87"/>
      <c r="II42" s="87"/>
      <c r="IJ42" s="87"/>
      <c r="IK42" s="87"/>
      <c r="IL42" s="87"/>
      <c r="IM42" s="87"/>
      <c r="IN42" s="87"/>
      <c r="IO42" s="87"/>
      <c r="IP42" s="87"/>
      <c r="IQ42" s="87"/>
      <c r="IR42" s="87"/>
      <c r="IS42" s="87"/>
      <c r="IT42" s="87"/>
      <c r="IU42" s="87"/>
      <c r="IV42" s="87"/>
    </row>
    <row r="43" spans="1:256" s="87" customFormat="1" ht="24.95" customHeight="1" x14ac:dyDescent="0.25">
      <c r="A43" s="88" t="s">
        <v>0</v>
      </c>
      <c r="B43" s="88" t="s">
        <v>5</v>
      </c>
      <c r="C43" s="92" t="s">
        <v>6</v>
      </c>
      <c r="D43" s="90"/>
      <c r="E43" s="90"/>
      <c r="F43" s="90"/>
      <c r="G43" s="91">
        <f>G169</f>
        <v>0</v>
      </c>
    </row>
    <row r="44" spans="1:256" s="86" customFormat="1" ht="24.95" customHeight="1" x14ac:dyDescent="0.25">
      <c r="A44" s="88" t="s">
        <v>0</v>
      </c>
      <c r="B44" s="88" t="s">
        <v>7</v>
      </c>
      <c r="C44" s="88" t="s">
        <v>8</v>
      </c>
      <c r="D44" s="89"/>
      <c r="E44" s="89"/>
      <c r="F44" s="90"/>
      <c r="G44" s="91">
        <f>G210</f>
        <v>0</v>
      </c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</row>
    <row r="45" spans="1:256" s="86" customFormat="1" ht="24.95" customHeight="1" x14ac:dyDescent="0.25">
      <c r="A45" s="88" t="s">
        <v>0</v>
      </c>
      <c r="B45" s="88" t="s">
        <v>9</v>
      </c>
      <c r="C45" s="88" t="s">
        <v>10</v>
      </c>
      <c r="D45" s="89"/>
      <c r="E45" s="89"/>
      <c r="F45" s="90"/>
      <c r="G45" s="91">
        <f>G264</f>
        <v>0</v>
      </c>
      <c r="HU45" s="87"/>
      <c r="HV45" s="87"/>
      <c r="HW45" s="87"/>
      <c r="HX45" s="87"/>
      <c r="HY45" s="87"/>
      <c r="HZ45" s="87"/>
      <c r="IA45" s="87"/>
      <c r="IB45" s="87"/>
      <c r="IC45" s="87"/>
      <c r="ID45" s="87"/>
      <c r="IE45" s="87"/>
      <c r="IF45" s="87"/>
      <c r="IG45" s="87"/>
      <c r="IH45" s="87"/>
      <c r="II45" s="87"/>
      <c r="IJ45" s="87"/>
      <c r="IK45" s="87"/>
      <c r="IL45" s="87"/>
      <c r="IM45" s="87"/>
      <c r="IN45" s="87"/>
      <c r="IO45" s="87"/>
      <c r="IP45" s="87"/>
      <c r="IQ45" s="87"/>
      <c r="IR45" s="87"/>
      <c r="IS45" s="87"/>
      <c r="IT45" s="87"/>
      <c r="IU45" s="87"/>
      <c r="IV45" s="87"/>
    </row>
    <row r="46" spans="1:256" s="86" customFormat="1" ht="24.95" customHeight="1" x14ac:dyDescent="0.25">
      <c r="A46" s="88"/>
      <c r="B46" s="88" t="s">
        <v>11</v>
      </c>
      <c r="C46" s="88" t="s">
        <v>12</v>
      </c>
      <c r="D46" s="89"/>
      <c r="E46" s="89"/>
      <c r="F46" s="90"/>
      <c r="G46" s="91">
        <f>G269</f>
        <v>0</v>
      </c>
      <c r="HU46" s="87"/>
      <c r="HV46" s="87"/>
      <c r="HW46" s="87"/>
      <c r="HX46" s="87"/>
      <c r="HY46" s="87"/>
      <c r="HZ46" s="87"/>
      <c r="IA46" s="87"/>
      <c r="IB46" s="87"/>
      <c r="IC46" s="87"/>
      <c r="ID46" s="87"/>
      <c r="IE46" s="87"/>
      <c r="IF46" s="87"/>
      <c r="IG46" s="87"/>
      <c r="IH46" s="87"/>
      <c r="II46" s="87"/>
      <c r="IJ46" s="87"/>
      <c r="IK46" s="87"/>
      <c r="IL46" s="87"/>
      <c r="IM46" s="87"/>
      <c r="IN46" s="87"/>
      <c r="IO46" s="87"/>
      <c r="IP46" s="87"/>
      <c r="IQ46" s="87"/>
      <c r="IR46" s="87"/>
      <c r="IS46" s="87"/>
      <c r="IT46" s="87"/>
      <c r="IU46" s="87"/>
      <c r="IV46" s="87"/>
    </row>
    <row r="47" spans="1:256" s="86" customFormat="1" ht="24.95" customHeight="1" x14ac:dyDescent="0.25">
      <c r="A47" s="88" t="s">
        <v>0</v>
      </c>
      <c r="B47" s="88" t="s">
        <v>13</v>
      </c>
      <c r="C47" s="88" t="s">
        <v>14</v>
      </c>
      <c r="D47" s="89"/>
      <c r="E47" s="89"/>
      <c r="F47" s="90"/>
      <c r="G47" s="91">
        <f>G292</f>
        <v>0</v>
      </c>
      <c r="HU47" s="87"/>
      <c r="HV47" s="87"/>
      <c r="HW47" s="87"/>
      <c r="HX47" s="87"/>
      <c r="HY47" s="87"/>
      <c r="HZ47" s="87"/>
      <c r="IA47" s="87"/>
      <c r="IB47" s="87"/>
      <c r="IC47" s="87"/>
      <c r="ID47" s="87"/>
      <c r="IE47" s="87"/>
      <c r="IF47" s="87"/>
      <c r="IG47" s="87"/>
      <c r="IH47" s="87"/>
      <c r="II47" s="87"/>
      <c r="IJ47" s="87"/>
      <c r="IK47" s="87"/>
      <c r="IL47" s="87"/>
      <c r="IM47" s="87"/>
      <c r="IN47" s="87"/>
      <c r="IO47" s="87"/>
      <c r="IP47" s="87"/>
      <c r="IQ47" s="87"/>
      <c r="IR47" s="87"/>
      <c r="IS47" s="87"/>
      <c r="IT47" s="87"/>
      <c r="IU47" s="87"/>
      <c r="IV47" s="87"/>
    </row>
    <row r="48" spans="1:256" s="86" customFormat="1" ht="24.95" customHeight="1" x14ac:dyDescent="0.25">
      <c r="A48" s="88" t="s">
        <v>0</v>
      </c>
      <c r="B48" s="88" t="s">
        <v>15</v>
      </c>
      <c r="C48" s="88" t="s">
        <v>16</v>
      </c>
      <c r="D48" s="89"/>
      <c r="E48" s="89"/>
      <c r="F48" s="90"/>
      <c r="G48" s="91">
        <f>G308</f>
        <v>0</v>
      </c>
      <c r="HU48" s="87"/>
      <c r="HV48" s="87"/>
      <c r="HW48" s="87"/>
      <c r="HX48" s="87"/>
      <c r="HY48" s="87"/>
      <c r="HZ48" s="87"/>
      <c r="IA48" s="87"/>
      <c r="IB48" s="87"/>
      <c r="IC48" s="87"/>
      <c r="ID48" s="87"/>
      <c r="IE48" s="87"/>
      <c r="IF48" s="87"/>
      <c r="IG48" s="87"/>
      <c r="IH48" s="87"/>
      <c r="II48" s="87"/>
      <c r="IJ48" s="87"/>
      <c r="IK48" s="87"/>
      <c r="IL48" s="87"/>
      <c r="IM48" s="87"/>
      <c r="IN48" s="87"/>
      <c r="IO48" s="87"/>
      <c r="IP48" s="87"/>
      <c r="IQ48" s="87"/>
      <c r="IR48" s="87"/>
      <c r="IS48" s="87"/>
      <c r="IT48" s="87"/>
      <c r="IU48" s="87"/>
      <c r="IV48" s="87"/>
    </row>
    <row r="49" spans="1:18" s="75" customFormat="1" ht="24.95" customHeight="1" x14ac:dyDescent="0.2">
      <c r="A49" s="73"/>
      <c r="B49" s="74"/>
      <c r="C49" s="74"/>
      <c r="E49" s="76"/>
      <c r="G49" s="93"/>
    </row>
    <row r="50" spans="1:18" s="75" customFormat="1" ht="24.95" customHeight="1" x14ac:dyDescent="0.25">
      <c r="A50" s="94"/>
      <c r="B50" s="95"/>
      <c r="C50" s="96" t="s">
        <v>206</v>
      </c>
      <c r="D50" s="97"/>
      <c r="E50" s="98"/>
      <c r="F50" s="97"/>
      <c r="G50" s="99" t="str">
        <f>IF(SUM(G42:G48)=0,"",SUM(G42:G48))</f>
        <v/>
      </c>
      <c r="K50" s="75" t="e">
        <f>G50/E61/1000</f>
        <v>#VALUE!</v>
      </c>
      <c r="L50" s="75" t="s">
        <v>211</v>
      </c>
    </row>
    <row r="51" spans="1:18" s="102" customFormat="1" ht="24.95" customHeight="1" x14ac:dyDescent="0.25">
      <c r="A51" s="77"/>
      <c r="B51" s="100"/>
      <c r="C51" s="101" t="s">
        <v>279</v>
      </c>
      <c r="E51" s="103"/>
      <c r="G51" s="91" t="e">
        <f>G50*0.22</f>
        <v>#VALUE!</v>
      </c>
      <c r="K51" s="75" t="e">
        <f>G50/E194</f>
        <v>#VALUE!</v>
      </c>
      <c r="L51" s="75" t="s">
        <v>212</v>
      </c>
    </row>
    <row r="52" spans="1:18" s="75" customFormat="1" ht="24.95" customHeight="1" x14ac:dyDescent="0.25">
      <c r="A52" s="94"/>
      <c r="B52" s="95"/>
      <c r="C52" s="96" t="s">
        <v>17</v>
      </c>
      <c r="D52" s="97"/>
      <c r="E52" s="98"/>
      <c r="F52" s="97"/>
      <c r="G52" s="99" t="e">
        <f>G50+G51</f>
        <v>#VALUE!</v>
      </c>
    </row>
    <row r="53" spans="1:18" s="75" customFormat="1" ht="24.95" customHeight="1" x14ac:dyDescent="0.2">
      <c r="A53" s="73"/>
      <c r="B53" s="74"/>
      <c r="C53" s="74"/>
      <c r="E53" s="76"/>
    </row>
    <row r="54" spans="1:18" s="107" customFormat="1" ht="15.95" customHeight="1" x14ac:dyDescent="0.2">
      <c r="A54" s="104"/>
      <c r="B54" s="105"/>
      <c r="C54" s="106"/>
      <c r="E54" s="108"/>
    </row>
    <row r="55" spans="1:18" s="112" customFormat="1" ht="24" customHeight="1" x14ac:dyDescent="0.2">
      <c r="A55" s="109" t="s">
        <v>18</v>
      </c>
      <c r="B55" s="109" t="s">
        <v>19</v>
      </c>
      <c r="C55" s="110" t="s">
        <v>20</v>
      </c>
      <c r="D55" s="111" t="s">
        <v>21</v>
      </c>
      <c r="E55" s="111" t="s">
        <v>22</v>
      </c>
      <c r="F55" s="111" t="s">
        <v>23</v>
      </c>
      <c r="G55" s="111" t="s">
        <v>24</v>
      </c>
    </row>
    <row r="56" spans="1:18" s="107" customFormat="1" ht="15.95" customHeight="1" x14ac:dyDescent="0.2">
      <c r="A56" s="104"/>
      <c r="B56" s="105"/>
      <c r="C56" s="106"/>
      <c r="E56" s="113"/>
      <c r="F56" s="113"/>
      <c r="G56" s="113"/>
    </row>
    <row r="57" spans="1:18" s="117" customFormat="1" ht="15.95" customHeight="1" x14ac:dyDescent="0.2">
      <c r="A57" s="104"/>
      <c r="B57" s="114" t="s">
        <v>25</v>
      </c>
      <c r="C57" s="114" t="s">
        <v>4</v>
      </c>
      <c r="D57" s="115"/>
      <c r="E57" s="116"/>
      <c r="F57" s="113"/>
      <c r="G57" s="113"/>
    </row>
    <row r="58" spans="1:18" s="117" customFormat="1" ht="15.95" customHeight="1" x14ac:dyDescent="0.2">
      <c r="A58" s="104"/>
      <c r="B58" s="114"/>
      <c r="C58" s="114"/>
      <c r="D58" s="115"/>
      <c r="E58" s="116"/>
      <c r="F58" s="113"/>
      <c r="G58" s="113"/>
    </row>
    <row r="59" spans="1:18" s="123" customFormat="1" ht="15.95" customHeight="1" x14ac:dyDescent="0.2">
      <c r="A59" s="118"/>
      <c r="B59" s="119" t="s">
        <v>26</v>
      </c>
      <c r="C59" s="119" t="s">
        <v>27</v>
      </c>
      <c r="D59" s="120"/>
      <c r="E59" s="121"/>
      <c r="F59" s="121"/>
      <c r="G59" s="121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</row>
    <row r="60" spans="1:18" s="123" customFormat="1" ht="15.95" customHeight="1" x14ac:dyDescent="0.2">
      <c r="A60" s="118"/>
      <c r="B60" s="119"/>
      <c r="C60" s="119"/>
      <c r="D60" s="120"/>
      <c r="E60" s="121"/>
      <c r="F60" s="121"/>
      <c r="G60" s="121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</row>
    <row r="61" spans="1:18" s="123" customFormat="1" ht="48.75" customHeight="1" x14ac:dyDescent="0.2">
      <c r="A61" s="118" t="s">
        <v>28</v>
      </c>
      <c r="B61" s="124" t="s">
        <v>228</v>
      </c>
      <c r="C61" s="125" t="s">
        <v>229</v>
      </c>
      <c r="D61" s="120" t="s">
        <v>29</v>
      </c>
      <c r="E61" s="121">
        <v>0.43</v>
      </c>
      <c r="F61" s="121"/>
      <c r="G61" s="113">
        <f>E61*F61</f>
        <v>0</v>
      </c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</row>
    <row r="62" spans="1:18" s="123" customFormat="1" ht="15.95" customHeight="1" x14ac:dyDescent="0.2">
      <c r="A62" s="118"/>
      <c r="B62" s="119"/>
      <c r="C62" s="119"/>
      <c r="D62" s="120"/>
      <c r="E62" s="121"/>
      <c r="F62" s="121"/>
      <c r="G62" s="121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</row>
    <row r="63" spans="1:18" s="123" customFormat="1" ht="48" customHeight="1" x14ac:dyDescent="0.2">
      <c r="A63" s="118" t="s">
        <v>30</v>
      </c>
      <c r="B63" s="124" t="s">
        <v>230</v>
      </c>
      <c r="C63" s="125" t="s">
        <v>231</v>
      </c>
      <c r="D63" s="120" t="s">
        <v>31</v>
      </c>
      <c r="E63" s="121">
        <v>43</v>
      </c>
      <c r="F63" s="121"/>
      <c r="G63" s="113">
        <f>E63*F63</f>
        <v>0</v>
      </c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</row>
    <row r="64" spans="1:18" s="123" customFormat="1" ht="15.95" customHeight="1" x14ac:dyDescent="0.2">
      <c r="A64" s="118"/>
      <c r="B64" s="119"/>
      <c r="C64" s="119"/>
      <c r="D64" s="120"/>
      <c r="E64" s="121"/>
      <c r="F64" s="121"/>
      <c r="G64" s="121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</row>
    <row r="65" spans="1:18" s="123" customFormat="1" ht="15.95" customHeight="1" x14ac:dyDescent="0.2">
      <c r="A65" s="118"/>
      <c r="B65" s="119" t="s">
        <v>32</v>
      </c>
      <c r="C65" s="119" t="s">
        <v>33</v>
      </c>
      <c r="D65" s="120"/>
      <c r="E65" s="121"/>
      <c r="F65" s="121"/>
      <c r="G65" s="113" t="str">
        <f>IF(ISBLANK(E65),"",IF(ISBLANK(F65),"",E65*F65))</f>
        <v/>
      </c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</row>
    <row r="66" spans="1:18" s="123" customFormat="1" ht="15.95" customHeight="1" x14ac:dyDescent="0.2">
      <c r="A66" s="118"/>
      <c r="B66" s="119"/>
      <c r="C66" s="119"/>
      <c r="D66" s="120"/>
      <c r="E66" s="121"/>
      <c r="F66" s="121"/>
      <c r="G66" s="113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</row>
    <row r="67" spans="1:18" s="123" customFormat="1" ht="15.95" customHeight="1" x14ac:dyDescent="0.2">
      <c r="A67" s="118"/>
      <c r="B67" s="119" t="s">
        <v>34</v>
      </c>
      <c r="C67" s="119" t="s">
        <v>35</v>
      </c>
      <c r="D67" s="120"/>
      <c r="E67" s="121"/>
      <c r="F67" s="121"/>
      <c r="G67" s="113" t="str">
        <f>IF(ISBLANK(E67),"",IF(ISBLANK(F67),"",E67*F67))</f>
        <v/>
      </c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</row>
    <row r="68" spans="1:18" s="123" customFormat="1" ht="15.95" customHeight="1" x14ac:dyDescent="0.2">
      <c r="A68" s="118"/>
      <c r="B68" s="118"/>
      <c r="C68" s="126"/>
      <c r="D68" s="120"/>
      <c r="E68" s="121"/>
      <c r="F68" s="121"/>
      <c r="G68" s="113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</row>
    <row r="69" spans="1:18" s="123" customFormat="1" ht="42.75" x14ac:dyDescent="0.2">
      <c r="A69" s="118" t="s">
        <v>36</v>
      </c>
      <c r="B69" s="118" t="s">
        <v>37</v>
      </c>
      <c r="C69" s="126" t="s">
        <v>233</v>
      </c>
      <c r="D69" s="120" t="s">
        <v>38</v>
      </c>
      <c r="E69" s="121">
        <v>320</v>
      </c>
      <c r="F69" s="121"/>
      <c r="G69" s="113">
        <f>E69*F69</f>
        <v>0</v>
      </c>
      <c r="I69" s="122"/>
      <c r="J69" s="122"/>
      <c r="K69" s="122"/>
      <c r="L69" s="122"/>
      <c r="M69" s="122"/>
    </row>
    <row r="70" spans="1:18" s="123" customFormat="1" ht="15.95" customHeight="1" x14ac:dyDescent="0.2">
      <c r="A70" s="118"/>
      <c r="B70" s="118"/>
      <c r="C70" s="126"/>
      <c r="D70" s="120"/>
      <c r="E70" s="121"/>
      <c r="F70" s="121"/>
      <c r="G70" s="113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</row>
    <row r="71" spans="1:18" s="123" customFormat="1" ht="42.75" x14ac:dyDescent="0.2">
      <c r="A71" s="118" t="s">
        <v>39</v>
      </c>
      <c r="B71" s="118" t="s">
        <v>40</v>
      </c>
      <c r="C71" s="126" t="s">
        <v>232</v>
      </c>
      <c r="D71" s="120" t="s">
        <v>38</v>
      </c>
      <c r="E71" s="121">
        <v>255</v>
      </c>
      <c r="F71" s="121"/>
      <c r="G71" s="113">
        <f>E71*F71</f>
        <v>0</v>
      </c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</row>
    <row r="72" spans="1:18" s="123" customFormat="1" ht="15.95" customHeight="1" x14ac:dyDescent="0.2">
      <c r="A72" s="118"/>
      <c r="B72" s="118"/>
      <c r="C72" s="126"/>
      <c r="D72" s="120"/>
      <c r="E72" s="121"/>
      <c r="F72" s="121"/>
      <c r="G72" s="113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</row>
    <row r="73" spans="1:18" s="123" customFormat="1" ht="45" customHeight="1" x14ac:dyDescent="0.2">
      <c r="A73" s="118" t="s">
        <v>41</v>
      </c>
      <c r="B73" s="118" t="s">
        <v>42</v>
      </c>
      <c r="C73" s="126" t="s">
        <v>234</v>
      </c>
      <c r="D73" s="120" t="s">
        <v>31</v>
      </c>
      <c r="E73" s="121">
        <v>32</v>
      </c>
      <c r="F73" s="121"/>
      <c r="G73" s="113">
        <f>E73*F73</f>
        <v>0</v>
      </c>
      <c r="I73" s="122"/>
      <c r="J73" s="122"/>
      <c r="K73" s="122"/>
      <c r="L73" s="122"/>
      <c r="M73" s="122"/>
    </row>
    <row r="74" spans="1:18" s="123" customFormat="1" ht="15.95" customHeight="1" x14ac:dyDescent="0.2">
      <c r="A74" s="118"/>
      <c r="B74" s="118"/>
      <c r="C74" s="126"/>
      <c r="D74" s="120"/>
      <c r="E74" s="121"/>
      <c r="F74" s="121"/>
      <c r="G74" s="113"/>
      <c r="I74" s="122"/>
      <c r="J74" s="122"/>
      <c r="K74" s="122"/>
      <c r="L74" s="122"/>
      <c r="M74" s="122"/>
    </row>
    <row r="75" spans="1:18" s="123" customFormat="1" ht="45" customHeight="1" x14ac:dyDescent="0.2">
      <c r="A75" s="118" t="s">
        <v>43</v>
      </c>
      <c r="B75" s="118" t="s">
        <v>44</v>
      </c>
      <c r="C75" s="126" t="s">
        <v>235</v>
      </c>
      <c r="D75" s="120" t="s">
        <v>31</v>
      </c>
      <c r="E75" s="121">
        <v>32</v>
      </c>
      <c r="F75" s="121"/>
      <c r="G75" s="113">
        <f>E75*F75</f>
        <v>0</v>
      </c>
      <c r="I75" s="122"/>
      <c r="J75" s="122"/>
      <c r="K75" s="122"/>
      <c r="L75" s="122"/>
      <c r="M75" s="122"/>
    </row>
    <row r="76" spans="1:18" s="123" customFormat="1" ht="15.95" customHeight="1" x14ac:dyDescent="0.25">
      <c r="A76" s="118"/>
      <c r="B76" s="119"/>
      <c r="C76" s="127"/>
      <c r="D76" s="120"/>
      <c r="E76" s="121"/>
      <c r="F76" s="121"/>
      <c r="G76" s="113"/>
      <c r="I76" s="122"/>
      <c r="J76" s="122"/>
      <c r="K76" s="122"/>
      <c r="L76" s="122"/>
      <c r="M76" s="122"/>
    </row>
    <row r="77" spans="1:18" s="123" customFormat="1" ht="45" customHeight="1" x14ac:dyDescent="0.2">
      <c r="A77" s="118" t="s">
        <v>45</v>
      </c>
      <c r="B77" s="118" t="s">
        <v>46</v>
      </c>
      <c r="C77" s="126" t="s">
        <v>290</v>
      </c>
      <c r="D77" s="120" t="s">
        <v>31</v>
      </c>
      <c r="E77" s="121">
        <v>32</v>
      </c>
      <c r="F77" s="121"/>
      <c r="G77" s="113">
        <f>E77*F77</f>
        <v>0</v>
      </c>
      <c r="I77" s="122"/>
      <c r="J77" s="122"/>
      <c r="K77" s="122"/>
      <c r="L77" s="122"/>
      <c r="M77" s="122"/>
    </row>
    <row r="78" spans="1:18" s="123" customFormat="1" ht="15.95" customHeight="1" x14ac:dyDescent="0.25">
      <c r="A78" s="118"/>
      <c r="B78" s="119"/>
      <c r="C78" s="127"/>
      <c r="D78" s="120"/>
      <c r="E78" s="121"/>
      <c r="F78" s="121"/>
      <c r="G78" s="113"/>
      <c r="I78" s="122"/>
      <c r="J78" s="122"/>
      <c r="K78" s="122"/>
      <c r="L78" s="122"/>
      <c r="M78" s="122"/>
    </row>
    <row r="79" spans="1:18" s="123" customFormat="1" ht="45" customHeight="1" x14ac:dyDescent="0.2">
      <c r="A79" s="118" t="s">
        <v>47</v>
      </c>
      <c r="B79" s="118" t="s">
        <v>202</v>
      </c>
      <c r="C79" s="126" t="s">
        <v>291</v>
      </c>
      <c r="D79" s="120" t="s">
        <v>31</v>
      </c>
      <c r="E79" s="121">
        <v>32</v>
      </c>
      <c r="F79" s="121"/>
      <c r="G79" s="113">
        <f>E79*F79</f>
        <v>0</v>
      </c>
      <c r="I79" s="122"/>
      <c r="J79" s="122"/>
      <c r="K79" s="122"/>
      <c r="L79" s="122"/>
      <c r="M79" s="122"/>
    </row>
    <row r="80" spans="1:18" s="123" customFormat="1" ht="15.95" customHeight="1" x14ac:dyDescent="0.2">
      <c r="A80" s="118"/>
      <c r="B80" s="119"/>
      <c r="C80" s="119"/>
      <c r="D80" s="120"/>
      <c r="E80" s="121"/>
      <c r="F80" s="121"/>
      <c r="G80" s="113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</row>
    <row r="81" spans="1:256" s="123" customFormat="1" ht="15.95" customHeight="1" x14ac:dyDescent="0.2">
      <c r="A81" s="118"/>
      <c r="B81" s="119" t="s">
        <v>48</v>
      </c>
      <c r="C81" s="119" t="s">
        <v>49</v>
      </c>
      <c r="D81" s="120"/>
      <c r="E81" s="121"/>
      <c r="F81" s="121"/>
      <c r="G81" s="113" t="str">
        <f>IF(ISBLANK(E81),"",IF(ISBLANK(F81),"",E81*F81))</f>
        <v/>
      </c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</row>
    <row r="82" spans="1:256" s="123" customFormat="1" ht="15.95" customHeight="1" x14ac:dyDescent="0.2">
      <c r="A82" s="118"/>
      <c r="B82" s="118"/>
      <c r="C82" s="126"/>
      <c r="D82" s="120"/>
      <c r="E82" s="121"/>
      <c r="F82" s="121"/>
      <c r="G82" s="113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</row>
    <row r="83" spans="1:256" s="129" customFormat="1" ht="15.95" customHeight="1" x14ac:dyDescent="0.2">
      <c r="A83" s="118" t="s">
        <v>50</v>
      </c>
      <c r="B83" s="118" t="s">
        <v>53</v>
      </c>
      <c r="C83" s="126" t="s">
        <v>54</v>
      </c>
      <c r="D83" s="120" t="s">
        <v>55</v>
      </c>
      <c r="E83" s="121">
        <v>143</v>
      </c>
      <c r="F83" s="128"/>
      <c r="G83" s="113">
        <f>E83*F83</f>
        <v>0</v>
      </c>
      <c r="H83" s="123"/>
      <c r="I83" s="122"/>
      <c r="J83" s="122"/>
      <c r="K83" s="122"/>
      <c r="L83" s="122"/>
      <c r="M83" s="122"/>
      <c r="N83" s="123"/>
      <c r="O83" s="123"/>
      <c r="P83" s="123"/>
      <c r="Q83" s="123"/>
      <c r="R83" s="123"/>
      <c r="HU83" s="123"/>
      <c r="HV83" s="123"/>
      <c r="HW83" s="123"/>
      <c r="HX83" s="123"/>
      <c r="HY83" s="123"/>
      <c r="HZ83" s="123"/>
      <c r="IA83" s="123"/>
      <c r="IB83" s="123"/>
      <c r="IC83" s="123"/>
      <c r="ID83" s="123"/>
      <c r="IE83" s="123"/>
      <c r="IF83" s="123"/>
      <c r="IG83" s="123"/>
      <c r="IH83" s="123"/>
      <c r="II83" s="123"/>
      <c r="IJ83" s="123"/>
      <c r="IK83" s="123"/>
      <c r="IL83" s="123"/>
      <c r="IM83" s="123"/>
      <c r="IN83" s="123"/>
      <c r="IO83" s="123"/>
      <c r="IP83" s="123"/>
      <c r="IQ83" s="123"/>
      <c r="IR83" s="123"/>
      <c r="IS83" s="123"/>
      <c r="IT83" s="123"/>
      <c r="IU83" s="123"/>
      <c r="IV83" s="123"/>
    </row>
    <row r="84" spans="1:256" s="129" customFormat="1" ht="15.95" customHeight="1" x14ac:dyDescent="0.2">
      <c r="A84" s="118"/>
      <c r="B84" s="118"/>
      <c r="C84" s="126"/>
      <c r="D84" s="120"/>
      <c r="E84" s="121"/>
      <c r="F84" s="128"/>
      <c r="G84" s="113"/>
      <c r="H84" s="123"/>
      <c r="I84" s="122"/>
      <c r="J84" s="122"/>
      <c r="K84" s="122"/>
      <c r="L84" s="122"/>
      <c r="M84" s="122"/>
      <c r="N84" s="123"/>
      <c r="O84" s="123"/>
      <c r="P84" s="123"/>
      <c r="Q84" s="123"/>
      <c r="R84" s="123"/>
      <c r="HU84" s="123"/>
      <c r="HV84" s="123"/>
      <c r="HW84" s="123"/>
      <c r="HX84" s="123"/>
      <c r="HY84" s="123"/>
      <c r="HZ84" s="123"/>
      <c r="IA84" s="123"/>
      <c r="IB84" s="123"/>
      <c r="IC84" s="123"/>
      <c r="ID84" s="123"/>
      <c r="IE84" s="123"/>
      <c r="IF84" s="123"/>
      <c r="IG84" s="123"/>
      <c r="IH84" s="123"/>
      <c r="II84" s="123"/>
      <c r="IJ84" s="123"/>
      <c r="IK84" s="123"/>
      <c r="IL84" s="123"/>
      <c r="IM84" s="123"/>
      <c r="IN84" s="123"/>
      <c r="IO84" s="123"/>
      <c r="IP84" s="123"/>
      <c r="IQ84" s="123"/>
      <c r="IR84" s="123"/>
      <c r="IS84" s="123"/>
      <c r="IT84" s="123"/>
      <c r="IU84" s="123"/>
      <c r="IV84" s="123"/>
    </row>
    <row r="85" spans="1:256" s="134" customFormat="1" ht="15.95" customHeight="1" x14ac:dyDescent="0.2">
      <c r="A85" s="124"/>
      <c r="B85" s="130" t="s">
        <v>56</v>
      </c>
      <c r="C85" s="130" t="s">
        <v>57</v>
      </c>
      <c r="D85" s="131"/>
      <c r="E85" s="128"/>
      <c r="F85" s="128"/>
      <c r="G85" s="132"/>
      <c r="H85" s="133"/>
      <c r="I85" s="133"/>
      <c r="J85" s="133"/>
      <c r="K85" s="133"/>
      <c r="L85" s="133"/>
      <c r="M85" s="133"/>
      <c r="N85" s="133"/>
      <c r="O85" s="133"/>
      <c r="P85" s="133"/>
      <c r="Q85" s="133"/>
      <c r="R85" s="133"/>
    </row>
    <row r="86" spans="1:256" s="134" customFormat="1" ht="15.95" customHeight="1" x14ac:dyDescent="0.2">
      <c r="A86" s="124"/>
      <c r="B86" s="130"/>
      <c r="C86" s="130"/>
      <c r="D86" s="131"/>
      <c r="E86" s="128"/>
      <c r="F86" s="128"/>
      <c r="G86" s="132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</row>
    <row r="87" spans="1:256" s="134" customFormat="1" ht="28.5" x14ac:dyDescent="0.2">
      <c r="A87" s="124" t="s">
        <v>51</v>
      </c>
      <c r="B87" s="124" t="s">
        <v>239</v>
      </c>
      <c r="C87" s="125" t="s">
        <v>240</v>
      </c>
      <c r="D87" s="131" t="s">
        <v>38</v>
      </c>
      <c r="E87" s="128">
        <v>112</v>
      </c>
      <c r="F87" s="128"/>
      <c r="G87" s="113">
        <f>E87*F87</f>
        <v>0</v>
      </c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</row>
    <row r="88" spans="1:256" s="134" customFormat="1" ht="15.95" customHeight="1" x14ac:dyDescent="0.2">
      <c r="A88" s="124"/>
      <c r="B88" s="124"/>
      <c r="C88" s="125"/>
      <c r="D88" s="131"/>
      <c r="E88" s="128"/>
      <c r="F88" s="128"/>
      <c r="G88" s="132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</row>
    <row r="89" spans="1:256" s="134" customFormat="1" ht="28.5" x14ac:dyDescent="0.2">
      <c r="A89" s="124" t="s">
        <v>52</v>
      </c>
      <c r="B89" s="124" t="s">
        <v>241</v>
      </c>
      <c r="C89" s="125" t="s">
        <v>242</v>
      </c>
      <c r="D89" s="131" t="s">
        <v>55</v>
      </c>
      <c r="E89" s="128">
        <v>6.3</v>
      </c>
      <c r="F89" s="128"/>
      <c r="G89" s="113">
        <f>E89*F89</f>
        <v>0</v>
      </c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</row>
    <row r="90" spans="1:256" s="134" customFormat="1" ht="15.95" customHeight="1" x14ac:dyDescent="0.2">
      <c r="A90" s="124"/>
      <c r="B90" s="124"/>
      <c r="C90" s="125"/>
      <c r="D90" s="131"/>
      <c r="E90" s="128"/>
      <c r="F90" s="128"/>
      <c r="G90" s="132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</row>
    <row r="91" spans="1:256" s="123" customFormat="1" ht="15.95" customHeight="1" x14ac:dyDescent="0.2">
      <c r="A91" s="118"/>
      <c r="B91" s="119" t="s">
        <v>60</v>
      </c>
      <c r="C91" s="119" t="s">
        <v>61</v>
      </c>
      <c r="D91" s="120"/>
      <c r="E91" s="121"/>
      <c r="F91" s="121"/>
      <c r="G91" s="113" t="str">
        <f>IF(ISBLANK(E91),"",IF(ISBLANK(F91),"",E91*F91))</f>
        <v/>
      </c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</row>
    <row r="92" spans="1:256" s="123" customFormat="1" ht="15.95" customHeight="1" x14ac:dyDescent="0.2">
      <c r="A92" s="118"/>
      <c r="B92" s="119"/>
      <c r="C92" s="119"/>
      <c r="D92" s="120"/>
      <c r="E92" s="121"/>
      <c r="F92" s="121"/>
      <c r="G92" s="113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</row>
    <row r="93" spans="1:256" s="134" customFormat="1" ht="42.75" x14ac:dyDescent="0.2">
      <c r="A93" s="124" t="s">
        <v>58</v>
      </c>
      <c r="B93" s="124" t="s">
        <v>237</v>
      </c>
      <c r="C93" s="125" t="s">
        <v>238</v>
      </c>
      <c r="D93" s="131" t="s">
        <v>55</v>
      </c>
      <c r="E93" s="128">
        <v>12</v>
      </c>
      <c r="F93" s="128"/>
      <c r="G93" s="113">
        <f>E93*F93</f>
        <v>0</v>
      </c>
    </row>
    <row r="94" spans="1:256" s="123" customFormat="1" ht="15.95" customHeight="1" x14ac:dyDescent="0.2">
      <c r="A94" s="118"/>
      <c r="B94" s="119"/>
      <c r="C94" s="119"/>
      <c r="D94" s="120"/>
      <c r="E94" s="121"/>
      <c r="F94" s="121"/>
      <c r="G94" s="113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</row>
    <row r="95" spans="1:256" s="123" customFormat="1" x14ac:dyDescent="0.2">
      <c r="A95" s="118" t="s">
        <v>321</v>
      </c>
      <c r="B95" s="118" t="s">
        <v>63</v>
      </c>
      <c r="C95" s="126" t="s">
        <v>236</v>
      </c>
      <c r="D95" s="120" t="s">
        <v>55</v>
      </c>
      <c r="E95" s="121">
        <v>39</v>
      </c>
      <c r="F95" s="128"/>
      <c r="G95" s="113">
        <f>E95*F95</f>
        <v>0</v>
      </c>
      <c r="I95" s="122"/>
      <c r="J95" s="122"/>
      <c r="K95" s="122"/>
      <c r="L95" s="122"/>
      <c r="M95" s="122"/>
    </row>
    <row r="96" spans="1:256" s="123" customFormat="1" ht="15.95" customHeight="1" x14ac:dyDescent="0.2">
      <c r="A96" s="118"/>
      <c r="B96" s="118"/>
      <c r="C96" s="126"/>
      <c r="D96" s="120"/>
      <c r="E96" s="121"/>
      <c r="F96" s="128"/>
      <c r="G96" s="113"/>
      <c r="I96" s="122"/>
      <c r="J96" s="122"/>
      <c r="K96" s="122"/>
      <c r="L96" s="122"/>
      <c r="M96" s="122"/>
    </row>
    <row r="97" spans="1:256" s="123" customFormat="1" ht="34.5" customHeight="1" x14ac:dyDescent="0.2">
      <c r="A97" s="118" t="s">
        <v>274</v>
      </c>
      <c r="B97" s="118" t="s">
        <v>63</v>
      </c>
      <c r="C97" s="126" t="s">
        <v>193</v>
      </c>
      <c r="D97" s="120" t="s">
        <v>55</v>
      </c>
      <c r="E97" s="121">
        <v>30</v>
      </c>
      <c r="F97" s="128"/>
      <c r="G97" s="113">
        <f>E97*F97</f>
        <v>0</v>
      </c>
      <c r="I97" s="122"/>
      <c r="J97" s="122"/>
      <c r="K97" s="122"/>
      <c r="L97" s="122"/>
      <c r="M97" s="122"/>
    </row>
    <row r="98" spans="1:256" s="123" customFormat="1" ht="15.95" customHeight="1" x14ac:dyDescent="0.2">
      <c r="A98" s="118"/>
      <c r="B98" s="118"/>
      <c r="C98" s="126"/>
      <c r="D98" s="120"/>
      <c r="E98" s="121"/>
      <c r="F98" s="121"/>
      <c r="G98" s="113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</row>
    <row r="99" spans="1:256" s="123" customFormat="1" ht="15.95" customHeight="1" x14ac:dyDescent="0.2">
      <c r="A99" s="118"/>
      <c r="B99" s="119" t="s">
        <v>64</v>
      </c>
      <c r="C99" s="119" t="s">
        <v>65</v>
      </c>
      <c r="D99" s="120"/>
      <c r="E99" s="121"/>
      <c r="F99" s="121"/>
      <c r="G99" s="113" t="str">
        <f>IF(ISBLANK(E99),"",IF(ISBLANK(F99),"",E99*F99))</f>
        <v/>
      </c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</row>
    <row r="100" spans="1:256" s="123" customFormat="1" ht="15.95" customHeight="1" x14ac:dyDescent="0.2">
      <c r="A100" s="118"/>
      <c r="B100" s="119"/>
      <c r="C100" s="119"/>
      <c r="D100" s="120"/>
      <c r="E100" s="121"/>
      <c r="F100" s="121"/>
      <c r="G100" s="113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</row>
    <row r="101" spans="1:256" s="123" customFormat="1" ht="15.95" customHeight="1" x14ac:dyDescent="0.2">
      <c r="A101" s="118"/>
      <c r="B101" s="119" t="s">
        <v>66</v>
      </c>
      <c r="C101" s="119" t="s">
        <v>67</v>
      </c>
      <c r="D101" s="120"/>
      <c r="E101" s="121"/>
      <c r="F101" s="121"/>
      <c r="G101" s="113" t="str">
        <f>IF(ISBLANK(E101),"",IF(ISBLANK(F101),"",E101*F101))</f>
        <v/>
      </c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</row>
    <row r="102" spans="1:256" s="123" customFormat="1" ht="15.95" customHeight="1" x14ac:dyDescent="0.2">
      <c r="A102" s="118"/>
      <c r="B102" s="118"/>
      <c r="C102" s="126"/>
      <c r="D102" s="120"/>
      <c r="E102" s="121"/>
      <c r="F102" s="121"/>
      <c r="G102" s="113" t="str">
        <f>IF(ISBLANK(E102),"",IF(ISBLANK(F102),"",E102*F102))</f>
        <v/>
      </c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</row>
    <row r="103" spans="1:256" s="129" customFormat="1" ht="57" x14ac:dyDescent="0.2">
      <c r="A103" s="118" t="s">
        <v>62</v>
      </c>
      <c r="B103" s="118" t="s">
        <v>68</v>
      </c>
      <c r="C103" s="126" t="s">
        <v>292</v>
      </c>
      <c r="D103" s="120" t="s">
        <v>31</v>
      </c>
      <c r="E103" s="121">
        <v>1</v>
      </c>
      <c r="F103" s="121"/>
      <c r="G103" s="113">
        <f>E103*F103</f>
        <v>0</v>
      </c>
      <c r="H103" s="123"/>
      <c r="I103" s="122"/>
      <c r="J103" s="122"/>
      <c r="K103" s="122"/>
      <c r="L103" s="122"/>
      <c r="M103" s="122"/>
      <c r="N103" s="123"/>
      <c r="O103" s="123"/>
      <c r="P103" s="123"/>
      <c r="Q103" s="123"/>
      <c r="R103" s="123"/>
      <c r="HU103" s="123"/>
      <c r="HV103" s="123"/>
      <c r="HW103" s="123"/>
      <c r="HX103" s="123"/>
      <c r="HY103" s="123"/>
      <c r="HZ103" s="123"/>
      <c r="IA103" s="123"/>
      <c r="IB103" s="123"/>
      <c r="IC103" s="123"/>
      <c r="ID103" s="123"/>
      <c r="IE103" s="123"/>
      <c r="IF103" s="123"/>
      <c r="IG103" s="123"/>
      <c r="IH103" s="123"/>
      <c r="II103" s="123"/>
      <c r="IJ103" s="123"/>
      <c r="IK103" s="123"/>
      <c r="IL103" s="123"/>
      <c r="IM103" s="123"/>
      <c r="IN103" s="123"/>
      <c r="IO103" s="123"/>
      <c r="IP103" s="123"/>
      <c r="IQ103" s="123"/>
      <c r="IR103" s="123"/>
      <c r="IS103" s="123"/>
      <c r="IT103" s="123"/>
      <c r="IU103" s="123"/>
      <c r="IV103" s="123"/>
    </row>
    <row r="104" spans="1:256" s="129" customFormat="1" ht="15.95" customHeight="1" x14ac:dyDescent="0.2">
      <c r="A104" s="118"/>
      <c r="B104" s="118"/>
      <c r="C104" s="126"/>
      <c r="D104" s="120"/>
      <c r="E104" s="121"/>
      <c r="F104" s="121"/>
      <c r="G104" s="113"/>
      <c r="H104" s="123"/>
      <c r="I104" s="122"/>
      <c r="J104" s="122"/>
      <c r="K104" s="122"/>
      <c r="L104" s="122"/>
      <c r="M104" s="122"/>
      <c r="N104" s="123"/>
      <c r="O104" s="123"/>
      <c r="P104" s="123"/>
      <c r="Q104" s="123"/>
      <c r="R104" s="123"/>
      <c r="HU104" s="123"/>
      <c r="HV104" s="123"/>
      <c r="HW104" s="123"/>
      <c r="HX104" s="123"/>
      <c r="HY104" s="123"/>
      <c r="HZ104" s="123"/>
      <c r="IA104" s="123"/>
      <c r="IB104" s="123"/>
      <c r="IC104" s="123"/>
      <c r="ID104" s="123"/>
      <c r="IE104" s="123"/>
      <c r="IF104" s="123"/>
      <c r="IG104" s="123"/>
      <c r="IH104" s="123"/>
      <c r="II104" s="123"/>
      <c r="IJ104" s="123"/>
      <c r="IK104" s="123"/>
      <c r="IL104" s="123"/>
      <c r="IM104" s="123"/>
      <c r="IN104" s="123"/>
      <c r="IO104" s="123"/>
      <c r="IP104" s="123"/>
      <c r="IQ104" s="123"/>
      <c r="IR104" s="123"/>
      <c r="IS104" s="123"/>
      <c r="IT104" s="123"/>
      <c r="IU104" s="123"/>
      <c r="IV104" s="123"/>
    </row>
    <row r="105" spans="1:256" s="117" customFormat="1" ht="15.95" customHeight="1" x14ac:dyDescent="0.2">
      <c r="A105" s="104"/>
      <c r="B105" s="114"/>
      <c r="C105" s="135"/>
      <c r="D105" s="115"/>
      <c r="E105" s="116"/>
      <c r="F105" s="113"/>
      <c r="G105" s="113"/>
    </row>
    <row r="106" spans="1:256" s="112" customFormat="1" ht="15.95" customHeight="1" x14ac:dyDescent="0.25">
      <c r="A106" s="136"/>
      <c r="B106" s="137"/>
      <c r="C106" s="137" t="s">
        <v>70</v>
      </c>
      <c r="D106" s="138"/>
      <c r="E106" s="129"/>
      <c r="F106" s="139"/>
      <c r="G106" s="140">
        <f>SUM(G57:G105)</f>
        <v>0</v>
      </c>
      <c r="L106" s="140"/>
    </row>
    <row r="107" spans="1:256" s="117" customFormat="1" ht="15.95" customHeight="1" x14ac:dyDescent="0.2">
      <c r="A107" s="104"/>
      <c r="B107" s="114"/>
      <c r="C107" s="135"/>
      <c r="D107" s="115"/>
      <c r="E107" s="116"/>
      <c r="F107" s="113"/>
      <c r="G107" s="113"/>
    </row>
    <row r="108" spans="1:256" s="117" customFormat="1" ht="15.95" customHeight="1" x14ac:dyDescent="0.2">
      <c r="A108" s="104"/>
      <c r="B108" s="114"/>
      <c r="C108" s="135"/>
      <c r="D108" s="115"/>
      <c r="E108" s="116"/>
      <c r="F108" s="113"/>
      <c r="G108" s="113"/>
    </row>
    <row r="109" spans="1:256" s="117" customFormat="1" ht="15" x14ac:dyDescent="0.2">
      <c r="A109" s="104"/>
      <c r="B109" s="114" t="s">
        <v>71</v>
      </c>
      <c r="C109" s="114" t="s">
        <v>6</v>
      </c>
      <c r="D109" s="115"/>
      <c r="E109" s="116"/>
      <c r="F109" s="113"/>
      <c r="G109" s="113" t="str">
        <f>IF(ISBLANK(E109),"",IF(ISBLANK(F109),"",E109*F109))</f>
        <v/>
      </c>
    </row>
    <row r="110" spans="1:256" s="117" customFormat="1" ht="15.95" customHeight="1" x14ac:dyDescent="0.2">
      <c r="A110" s="104"/>
      <c r="B110" s="114"/>
      <c r="C110" s="114"/>
      <c r="D110" s="115"/>
      <c r="E110" s="116"/>
      <c r="F110" s="113"/>
      <c r="G110" s="113"/>
    </row>
    <row r="111" spans="1:256" s="123" customFormat="1" ht="15.95" customHeight="1" x14ac:dyDescent="0.2">
      <c r="A111" s="141"/>
      <c r="B111" s="119" t="s">
        <v>72</v>
      </c>
      <c r="C111" s="142" t="s">
        <v>73</v>
      </c>
      <c r="D111" s="143"/>
      <c r="E111" s="121"/>
      <c r="F111" s="121"/>
      <c r="G111" s="121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</row>
    <row r="112" spans="1:256" s="117" customFormat="1" ht="15.95" customHeight="1" x14ac:dyDescent="0.2">
      <c r="A112" s="144"/>
      <c r="B112" s="114"/>
      <c r="C112" s="114"/>
      <c r="D112" s="115"/>
      <c r="E112" s="116"/>
      <c r="F112" s="113"/>
      <c r="G112" s="113"/>
    </row>
    <row r="113" spans="1:18" s="123" customFormat="1" ht="57" x14ac:dyDescent="0.2">
      <c r="A113" s="145">
        <v>1</v>
      </c>
      <c r="B113" s="124" t="s">
        <v>247</v>
      </c>
      <c r="C113" s="125" t="s">
        <v>248</v>
      </c>
      <c r="D113" s="143" t="s">
        <v>59</v>
      </c>
      <c r="E113" s="128">
        <v>1253</v>
      </c>
      <c r="F113" s="121"/>
      <c r="G113" s="113">
        <f>E113*F113</f>
        <v>0</v>
      </c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</row>
    <row r="114" spans="1:18" s="123" customFormat="1" ht="15.95" customHeight="1" x14ac:dyDescent="0.2">
      <c r="A114" s="145"/>
      <c r="B114" s="124"/>
      <c r="C114" s="125"/>
      <c r="D114" s="143"/>
      <c r="E114" s="121"/>
      <c r="F114" s="121"/>
      <c r="G114" s="113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</row>
    <row r="115" spans="1:18" s="123" customFormat="1" ht="42.75" x14ac:dyDescent="0.2">
      <c r="A115" s="145">
        <v>2</v>
      </c>
      <c r="B115" s="124" t="s">
        <v>247</v>
      </c>
      <c r="C115" s="125" t="s">
        <v>249</v>
      </c>
      <c r="D115" s="143" t="s">
        <v>59</v>
      </c>
      <c r="E115" s="121">
        <v>349</v>
      </c>
      <c r="F115" s="121"/>
      <c r="G115" s="113">
        <f>E115*F115</f>
        <v>0</v>
      </c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</row>
    <row r="116" spans="1:18" s="123" customFormat="1" ht="15.95" customHeight="1" x14ac:dyDescent="0.2">
      <c r="A116" s="145"/>
      <c r="B116" s="124"/>
      <c r="C116" s="126"/>
      <c r="D116" s="143"/>
      <c r="E116" s="121"/>
      <c r="F116" s="121"/>
      <c r="G116" s="113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</row>
    <row r="117" spans="1:18" s="123" customFormat="1" ht="28.5" x14ac:dyDescent="0.2">
      <c r="A117" s="145">
        <v>3</v>
      </c>
      <c r="B117" s="124" t="s">
        <v>247</v>
      </c>
      <c r="C117" s="125" t="s">
        <v>251</v>
      </c>
      <c r="D117" s="143" t="s">
        <v>59</v>
      </c>
      <c r="E117" s="121">
        <v>69</v>
      </c>
      <c r="F117" s="121"/>
      <c r="G117" s="113">
        <f>E117*F117</f>
        <v>0</v>
      </c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</row>
    <row r="118" spans="1:18" s="123" customFormat="1" ht="15.95" customHeight="1" x14ac:dyDescent="0.2">
      <c r="A118" s="145"/>
      <c r="B118" s="124"/>
      <c r="C118" s="126"/>
      <c r="D118" s="143"/>
      <c r="E118" s="121"/>
      <c r="F118" s="121"/>
      <c r="G118" s="113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</row>
    <row r="119" spans="1:18" s="123" customFormat="1" ht="57" x14ac:dyDescent="0.2">
      <c r="A119" s="145">
        <v>4</v>
      </c>
      <c r="B119" s="124" t="s">
        <v>74</v>
      </c>
      <c r="C119" s="126" t="s">
        <v>243</v>
      </c>
      <c r="D119" s="143" t="s">
        <v>59</v>
      </c>
      <c r="E119" s="128">
        <v>1003</v>
      </c>
      <c r="F119" s="121"/>
      <c r="G119" s="113">
        <f>E119*F119</f>
        <v>0</v>
      </c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</row>
    <row r="120" spans="1:18" s="123" customFormat="1" ht="15.95" customHeight="1" x14ac:dyDescent="0.2">
      <c r="A120" s="145"/>
      <c r="B120" s="124"/>
      <c r="C120" s="126"/>
      <c r="D120" s="143"/>
      <c r="E120" s="121"/>
      <c r="F120" s="121"/>
      <c r="G120" s="113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</row>
    <row r="121" spans="1:18" s="123" customFormat="1" ht="42.75" x14ac:dyDescent="0.2">
      <c r="A121" s="145">
        <v>5</v>
      </c>
      <c r="B121" s="124" t="s">
        <v>74</v>
      </c>
      <c r="C121" s="126" t="s">
        <v>245</v>
      </c>
      <c r="D121" s="143" t="s">
        <v>59</v>
      </c>
      <c r="E121" s="121">
        <v>489</v>
      </c>
      <c r="F121" s="121"/>
      <c r="G121" s="113">
        <f>E121*F121</f>
        <v>0</v>
      </c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</row>
    <row r="122" spans="1:18" s="123" customFormat="1" ht="15.95" customHeight="1" x14ac:dyDescent="0.2">
      <c r="A122" s="145"/>
      <c r="B122" s="124"/>
      <c r="C122" s="126"/>
      <c r="D122" s="143"/>
      <c r="E122" s="121"/>
      <c r="F122" s="121"/>
      <c r="G122" s="113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</row>
    <row r="123" spans="1:18" s="123" customFormat="1" ht="42.75" x14ac:dyDescent="0.2">
      <c r="A123" s="145">
        <v>6</v>
      </c>
      <c r="B123" s="124" t="s">
        <v>75</v>
      </c>
      <c r="C123" s="126" t="s">
        <v>244</v>
      </c>
      <c r="D123" s="143" t="s">
        <v>59</v>
      </c>
      <c r="E123" s="121">
        <v>251</v>
      </c>
      <c r="F123" s="121"/>
      <c r="G123" s="113">
        <f>E123*F123</f>
        <v>0</v>
      </c>
      <c r="I123" s="146"/>
      <c r="J123" s="122"/>
      <c r="K123" s="122"/>
      <c r="L123" s="122"/>
      <c r="M123" s="122"/>
    </row>
    <row r="124" spans="1:18" s="123" customFormat="1" ht="15.95" customHeight="1" x14ac:dyDescent="0.2">
      <c r="A124" s="145"/>
      <c r="B124" s="124"/>
      <c r="C124" s="126"/>
      <c r="D124" s="143"/>
      <c r="E124" s="121"/>
      <c r="F124" s="121"/>
      <c r="G124" s="113"/>
      <c r="I124" s="146"/>
      <c r="J124" s="122"/>
      <c r="K124" s="122"/>
      <c r="L124" s="122"/>
      <c r="M124" s="122"/>
    </row>
    <row r="125" spans="1:18" s="123" customFormat="1" ht="42.75" x14ac:dyDescent="0.2">
      <c r="A125" s="145">
        <v>7</v>
      </c>
      <c r="B125" s="124" t="s">
        <v>75</v>
      </c>
      <c r="C125" s="126" t="s">
        <v>201</v>
      </c>
      <c r="D125" s="143" t="s">
        <v>59</v>
      </c>
      <c r="E125" s="121">
        <v>558</v>
      </c>
      <c r="F125" s="121"/>
      <c r="G125" s="113">
        <f>E125*F125</f>
        <v>0</v>
      </c>
      <c r="I125" s="146"/>
      <c r="J125" s="122"/>
      <c r="K125" s="122"/>
      <c r="L125" s="122"/>
      <c r="M125" s="122"/>
    </row>
    <row r="126" spans="1:18" s="123" customFormat="1" ht="15.95" customHeight="1" x14ac:dyDescent="0.2">
      <c r="A126" s="145"/>
      <c r="B126" s="124"/>
      <c r="C126" s="126"/>
      <c r="D126" s="143"/>
      <c r="E126" s="121"/>
      <c r="F126" s="121"/>
      <c r="G126" s="113"/>
      <c r="I126" s="146"/>
      <c r="J126" s="122"/>
      <c r="K126" s="122"/>
      <c r="L126" s="122"/>
      <c r="M126" s="122"/>
    </row>
    <row r="127" spans="1:18" s="117" customFormat="1" ht="15.95" customHeight="1" x14ac:dyDescent="0.2">
      <c r="A127" s="144"/>
      <c r="B127" s="114"/>
      <c r="C127" s="114"/>
      <c r="D127" s="115"/>
      <c r="E127" s="116"/>
      <c r="F127" s="113"/>
      <c r="G127" s="113"/>
    </row>
    <row r="128" spans="1:18" s="123" customFormat="1" ht="15.95" customHeight="1" x14ac:dyDescent="0.2">
      <c r="A128" s="145"/>
      <c r="B128" s="130" t="s">
        <v>76</v>
      </c>
      <c r="C128" s="147" t="s">
        <v>77</v>
      </c>
      <c r="D128" s="143"/>
      <c r="E128" s="121"/>
      <c r="F128" s="121"/>
      <c r="G128" s="113" t="str">
        <f>IF(ISBLANK(E128),"",IF(ISBLANK(F128),"",E128*F128))</f>
        <v/>
      </c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</row>
    <row r="129" spans="1:256" s="117" customFormat="1" ht="15.95" customHeight="1" x14ac:dyDescent="0.2">
      <c r="A129" s="144"/>
      <c r="B129" s="114"/>
      <c r="C129" s="114"/>
      <c r="D129" s="115"/>
      <c r="E129" s="116"/>
      <c r="F129" s="113"/>
      <c r="G129" s="113"/>
    </row>
    <row r="130" spans="1:256" s="123" customFormat="1" ht="32.25" customHeight="1" x14ac:dyDescent="0.2">
      <c r="A130" s="145">
        <v>8</v>
      </c>
      <c r="B130" s="124" t="s">
        <v>78</v>
      </c>
      <c r="C130" s="126" t="s">
        <v>79</v>
      </c>
      <c r="D130" s="143" t="s">
        <v>38</v>
      </c>
      <c r="E130" s="121">
        <v>1958</v>
      </c>
      <c r="F130" s="121"/>
      <c r="G130" s="113">
        <f>E130*F130</f>
        <v>0</v>
      </c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</row>
    <row r="131" spans="1:256" s="123" customFormat="1" ht="15.95" customHeight="1" x14ac:dyDescent="0.2">
      <c r="A131" s="145"/>
      <c r="B131" s="124"/>
      <c r="C131" s="126"/>
      <c r="D131" s="143"/>
      <c r="E131" s="121"/>
      <c r="F131" s="121"/>
      <c r="G131" s="113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</row>
    <row r="132" spans="1:256" s="123" customFormat="1" ht="32.25" customHeight="1" x14ac:dyDescent="0.2">
      <c r="A132" s="145">
        <v>9</v>
      </c>
      <c r="B132" s="124" t="s">
        <v>80</v>
      </c>
      <c r="C132" s="126" t="s">
        <v>81</v>
      </c>
      <c r="D132" s="143" t="s">
        <v>38</v>
      </c>
      <c r="E132" s="121">
        <v>1958</v>
      </c>
      <c r="F132" s="121"/>
      <c r="G132" s="113">
        <f>E132*F132</f>
        <v>0</v>
      </c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</row>
    <row r="133" spans="1:256" s="123" customFormat="1" ht="15.95" customHeight="1" x14ac:dyDescent="0.2">
      <c r="A133" s="145"/>
      <c r="B133" s="124"/>
      <c r="C133" s="126"/>
      <c r="D133" s="143"/>
      <c r="E133" s="121"/>
      <c r="F133" s="121"/>
      <c r="G133" s="113"/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</row>
    <row r="134" spans="1:256" s="123" customFormat="1" ht="15.95" customHeight="1" x14ac:dyDescent="0.2">
      <c r="A134" s="145"/>
      <c r="B134" s="130" t="s">
        <v>82</v>
      </c>
      <c r="C134" s="147" t="s">
        <v>83</v>
      </c>
      <c r="D134" s="143"/>
      <c r="E134" s="121"/>
      <c r="F134" s="121"/>
      <c r="G134" s="113" t="str">
        <f>IF(ISBLANK(E134),"",IF(ISBLANK(F134),"",E134*F134))</f>
        <v/>
      </c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</row>
    <row r="135" spans="1:256" s="123" customFormat="1" ht="15.95" customHeight="1" x14ac:dyDescent="0.2">
      <c r="A135" s="145"/>
      <c r="B135" s="130"/>
      <c r="C135" s="147"/>
      <c r="D135" s="143"/>
      <c r="E135" s="121"/>
      <c r="F135" s="121"/>
      <c r="G135" s="113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</row>
    <row r="136" spans="1:256" s="123" customFormat="1" ht="33.75" customHeight="1" x14ac:dyDescent="0.2">
      <c r="A136" s="145">
        <v>10</v>
      </c>
      <c r="B136" s="124" t="s">
        <v>84</v>
      </c>
      <c r="C136" s="126" t="s">
        <v>85</v>
      </c>
      <c r="D136" s="143" t="s">
        <v>59</v>
      </c>
      <c r="E136" s="121">
        <v>42</v>
      </c>
      <c r="F136" s="121"/>
      <c r="G136" s="113">
        <f>E136*F136</f>
        <v>0</v>
      </c>
      <c r="I136" s="122"/>
      <c r="J136" s="122"/>
      <c r="K136" s="122"/>
      <c r="L136" s="122"/>
      <c r="M136" s="122"/>
    </row>
    <row r="137" spans="1:256" s="123" customFormat="1" ht="15.95" customHeight="1" x14ac:dyDescent="0.2">
      <c r="A137" s="145"/>
      <c r="B137" s="124"/>
      <c r="C137" s="126"/>
      <c r="D137" s="143"/>
      <c r="E137" s="121"/>
      <c r="F137" s="121"/>
      <c r="G137" s="113"/>
      <c r="I137" s="122"/>
      <c r="J137" s="122"/>
      <c r="K137" s="122"/>
      <c r="L137" s="122"/>
      <c r="M137" s="122"/>
    </row>
    <row r="138" spans="1:256" s="134" customFormat="1" ht="57" x14ac:dyDescent="0.2">
      <c r="A138" s="145">
        <v>11</v>
      </c>
      <c r="B138" s="124" t="s">
        <v>246</v>
      </c>
      <c r="C138" s="125" t="s">
        <v>293</v>
      </c>
      <c r="D138" s="148" t="s">
        <v>59</v>
      </c>
      <c r="E138" s="128">
        <v>196</v>
      </c>
      <c r="F138" s="128"/>
      <c r="G138" s="113">
        <f>E138*F138</f>
        <v>0</v>
      </c>
      <c r="H138" s="133"/>
      <c r="I138" s="133"/>
      <c r="J138" s="133"/>
      <c r="K138" s="149"/>
      <c r="L138" s="133"/>
      <c r="M138" s="133"/>
      <c r="N138" s="133"/>
      <c r="O138" s="133"/>
      <c r="P138" s="133"/>
      <c r="Q138" s="133"/>
      <c r="R138" s="133"/>
    </row>
    <row r="139" spans="1:256" s="117" customFormat="1" ht="15.95" customHeight="1" x14ac:dyDescent="0.2">
      <c r="A139" s="144"/>
      <c r="B139" s="114"/>
      <c r="C139" s="114"/>
      <c r="D139" s="115"/>
      <c r="E139" s="116"/>
      <c r="F139" s="113"/>
      <c r="G139" s="113"/>
    </row>
    <row r="140" spans="1:256" s="129" customFormat="1" ht="42.75" x14ac:dyDescent="0.2">
      <c r="A140" s="145">
        <v>12</v>
      </c>
      <c r="B140" s="124" t="s">
        <v>86</v>
      </c>
      <c r="C140" s="126" t="s">
        <v>294</v>
      </c>
      <c r="D140" s="143" t="s">
        <v>59</v>
      </c>
      <c r="E140" s="128">
        <v>1302</v>
      </c>
      <c r="F140" s="121"/>
      <c r="G140" s="113">
        <f>E140*F140</f>
        <v>0</v>
      </c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2"/>
      <c r="HU140" s="123"/>
      <c r="HV140" s="123"/>
      <c r="HW140" s="123"/>
      <c r="HX140" s="123"/>
      <c r="HY140" s="123"/>
      <c r="HZ140" s="123"/>
      <c r="IA140" s="123"/>
      <c r="IB140" s="123"/>
      <c r="IC140" s="123"/>
      <c r="ID140" s="123"/>
      <c r="IE140" s="123"/>
      <c r="IF140" s="123"/>
      <c r="IG140" s="123"/>
      <c r="IH140" s="123"/>
      <c r="II140" s="123"/>
      <c r="IJ140" s="123"/>
      <c r="IK140" s="123"/>
      <c r="IL140" s="123"/>
      <c r="IM140" s="123"/>
      <c r="IN140" s="123"/>
      <c r="IO140" s="123"/>
      <c r="IP140" s="123"/>
      <c r="IQ140" s="123"/>
      <c r="IR140" s="123"/>
      <c r="IS140" s="123"/>
      <c r="IT140" s="123"/>
      <c r="IU140" s="123"/>
      <c r="IV140" s="123"/>
    </row>
    <row r="141" spans="1:256" s="134" customFormat="1" ht="15.95" customHeight="1" x14ac:dyDescent="0.2">
      <c r="A141" s="145"/>
      <c r="B141" s="124"/>
      <c r="C141" s="125"/>
      <c r="D141" s="148"/>
      <c r="E141" s="128"/>
      <c r="F141" s="128"/>
      <c r="G141" s="132"/>
      <c r="H141" s="133"/>
      <c r="I141" s="133"/>
      <c r="J141" s="133"/>
      <c r="K141" s="149"/>
      <c r="L141" s="133"/>
      <c r="M141" s="133"/>
      <c r="N141" s="133"/>
      <c r="O141" s="133"/>
      <c r="P141" s="133"/>
      <c r="Q141" s="133"/>
      <c r="R141" s="133"/>
    </row>
    <row r="142" spans="1:256" s="123" customFormat="1" ht="15.95" customHeight="1" x14ac:dyDescent="0.2">
      <c r="A142" s="145"/>
      <c r="B142" s="130" t="s">
        <v>87</v>
      </c>
      <c r="C142" s="147" t="s">
        <v>88</v>
      </c>
      <c r="D142" s="143"/>
      <c r="E142" s="121"/>
      <c r="F142" s="121"/>
      <c r="G142" s="113" t="str">
        <f>IF(ISBLANK(E142),"",IF(ISBLANK(F142),"",E142*F142))</f>
        <v/>
      </c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</row>
    <row r="143" spans="1:256" s="123" customFormat="1" ht="15.95" customHeight="1" x14ac:dyDescent="0.2">
      <c r="A143" s="145"/>
      <c r="B143" s="124"/>
      <c r="C143" s="126"/>
      <c r="D143" s="143"/>
      <c r="E143" s="121"/>
      <c r="F143" s="121"/>
      <c r="G143" s="113"/>
      <c r="I143" s="146"/>
      <c r="J143" s="122"/>
      <c r="K143" s="122"/>
      <c r="L143" s="122"/>
      <c r="M143" s="122"/>
    </row>
    <row r="144" spans="1:256" s="123" customFormat="1" ht="42.75" x14ac:dyDescent="0.2">
      <c r="A144" s="145">
        <v>13</v>
      </c>
      <c r="B144" s="124" t="s">
        <v>89</v>
      </c>
      <c r="C144" s="126" t="s">
        <v>285</v>
      </c>
      <c r="D144" s="143" t="s">
        <v>38</v>
      </c>
      <c r="E144" s="121">
        <v>347</v>
      </c>
      <c r="F144" s="121"/>
      <c r="G144" s="113">
        <f>E144*F144</f>
        <v>0</v>
      </c>
      <c r="I144" s="146"/>
      <c r="J144" s="122"/>
      <c r="K144" s="122"/>
      <c r="L144" s="122"/>
      <c r="M144" s="122"/>
    </row>
    <row r="145" spans="1:18" s="123" customFormat="1" ht="15.95" customHeight="1" x14ac:dyDescent="0.2">
      <c r="A145" s="145"/>
      <c r="B145" s="124"/>
      <c r="C145" s="126"/>
      <c r="D145" s="143"/>
      <c r="E145" s="121"/>
      <c r="F145" s="121"/>
      <c r="G145" s="113"/>
      <c r="I145" s="146"/>
      <c r="J145" s="122"/>
      <c r="K145" s="122"/>
      <c r="L145" s="122"/>
      <c r="M145" s="122"/>
    </row>
    <row r="146" spans="1:18" s="123" customFormat="1" ht="33.75" customHeight="1" x14ac:dyDescent="0.2">
      <c r="A146" s="145">
        <v>14</v>
      </c>
      <c r="B146" s="124" t="s">
        <v>90</v>
      </c>
      <c r="C146" s="126" t="s">
        <v>91</v>
      </c>
      <c r="D146" s="143" t="s">
        <v>38</v>
      </c>
      <c r="E146" s="121">
        <v>20</v>
      </c>
      <c r="F146" s="128"/>
      <c r="G146" s="113">
        <f>E146*F146</f>
        <v>0</v>
      </c>
      <c r="I146" s="146"/>
      <c r="J146" s="122"/>
      <c r="K146" s="122"/>
      <c r="L146" s="122"/>
      <c r="M146" s="122"/>
    </row>
    <row r="147" spans="1:18" s="123" customFormat="1" ht="15.95" customHeight="1" x14ac:dyDescent="0.2">
      <c r="A147" s="145"/>
      <c r="B147" s="124"/>
      <c r="C147" s="126"/>
      <c r="D147" s="143"/>
      <c r="E147" s="121"/>
      <c r="F147" s="128"/>
      <c r="G147" s="113"/>
      <c r="I147" s="146"/>
      <c r="J147" s="122"/>
      <c r="K147" s="122"/>
      <c r="L147" s="122"/>
      <c r="M147" s="122"/>
    </row>
    <row r="148" spans="1:18" s="123" customFormat="1" ht="46.5" customHeight="1" x14ac:dyDescent="0.2">
      <c r="A148" s="145">
        <v>15</v>
      </c>
      <c r="B148" s="124" t="s">
        <v>90</v>
      </c>
      <c r="C148" s="126" t="s">
        <v>92</v>
      </c>
      <c r="D148" s="143" t="s">
        <v>38</v>
      </c>
      <c r="E148" s="121">
        <v>10.5</v>
      </c>
      <c r="F148" s="128"/>
      <c r="G148" s="113">
        <f>E148*F148</f>
        <v>0</v>
      </c>
      <c r="I148" s="146"/>
      <c r="J148" s="122"/>
      <c r="K148" s="122"/>
      <c r="L148" s="122"/>
      <c r="M148" s="122"/>
    </row>
    <row r="149" spans="1:18" s="123" customFormat="1" hidden="1" x14ac:dyDescent="0.2">
      <c r="A149" s="145"/>
      <c r="B149" s="124"/>
      <c r="C149" s="126"/>
      <c r="D149" s="143"/>
      <c r="E149" s="121"/>
      <c r="F149" s="128"/>
      <c r="G149" s="113"/>
      <c r="I149" s="146"/>
      <c r="J149" s="122"/>
      <c r="K149" s="122"/>
      <c r="L149" s="122"/>
      <c r="M149" s="122"/>
    </row>
    <row r="150" spans="1:18" s="123" customFormat="1" ht="46.5" hidden="1" customHeight="1" x14ac:dyDescent="0.2">
      <c r="A150" s="145">
        <v>17</v>
      </c>
      <c r="B150" s="124" t="s">
        <v>90</v>
      </c>
      <c r="C150" s="126" t="s">
        <v>93</v>
      </c>
      <c r="D150" s="143" t="s">
        <v>38</v>
      </c>
      <c r="E150" s="121">
        <v>0</v>
      </c>
      <c r="F150" s="128"/>
      <c r="G150" s="113" t="str">
        <f>IF(ISBLANK(E150),"",IF(ISBLANK(F150),"",E150*F150))</f>
        <v/>
      </c>
      <c r="I150" s="146"/>
      <c r="J150" s="122"/>
      <c r="K150" s="122"/>
      <c r="L150" s="122"/>
      <c r="M150" s="122"/>
    </row>
    <row r="151" spans="1:18" s="123" customFormat="1" ht="15.95" customHeight="1" x14ac:dyDescent="0.2">
      <c r="A151" s="145"/>
      <c r="B151" s="124"/>
      <c r="C151" s="126"/>
      <c r="D151" s="143"/>
      <c r="E151" s="121"/>
      <c r="F151" s="128"/>
      <c r="G151" s="113"/>
      <c r="I151" s="146"/>
      <c r="J151" s="122"/>
      <c r="K151" s="122"/>
      <c r="L151" s="122"/>
      <c r="M151" s="122"/>
    </row>
    <row r="152" spans="1:18" s="134" customFormat="1" ht="42.75" x14ac:dyDescent="0.2">
      <c r="A152" s="145">
        <v>16</v>
      </c>
      <c r="B152" s="124" t="s">
        <v>90</v>
      </c>
      <c r="C152" s="125" t="s">
        <v>252</v>
      </c>
      <c r="D152" s="148" t="s">
        <v>38</v>
      </c>
      <c r="E152" s="128">
        <v>9</v>
      </c>
      <c r="F152" s="128"/>
      <c r="G152" s="113">
        <f>E152*F152</f>
        <v>0</v>
      </c>
      <c r="I152" s="149"/>
      <c r="J152" s="133"/>
      <c r="K152" s="133"/>
      <c r="L152" s="133"/>
      <c r="M152" s="133"/>
    </row>
    <row r="153" spans="1:18" s="134" customFormat="1" ht="15.95" customHeight="1" x14ac:dyDescent="0.2">
      <c r="A153" s="145"/>
      <c r="B153" s="124"/>
      <c r="C153" s="125"/>
      <c r="D153" s="148"/>
      <c r="E153" s="128"/>
      <c r="F153" s="128"/>
      <c r="G153" s="132"/>
      <c r="I153" s="149"/>
      <c r="J153" s="133"/>
      <c r="K153" s="133"/>
      <c r="L153" s="133"/>
      <c r="M153" s="133"/>
    </row>
    <row r="154" spans="1:18" s="134" customFormat="1" ht="34.5" customHeight="1" x14ac:dyDescent="0.2">
      <c r="A154" s="145">
        <v>17</v>
      </c>
      <c r="B154" s="150" t="s">
        <v>63</v>
      </c>
      <c r="C154" s="125" t="s">
        <v>250</v>
      </c>
      <c r="D154" s="148" t="s">
        <v>38</v>
      </c>
      <c r="E154" s="128">
        <v>620</v>
      </c>
      <c r="F154" s="128"/>
      <c r="G154" s="113">
        <f>E154*F154</f>
        <v>0</v>
      </c>
      <c r="I154" s="149"/>
      <c r="J154" s="133"/>
      <c r="K154" s="133"/>
      <c r="L154" s="133"/>
      <c r="M154" s="133"/>
    </row>
    <row r="155" spans="1:18" s="123" customFormat="1" ht="15.95" customHeight="1" x14ac:dyDescent="0.2">
      <c r="A155" s="145"/>
      <c r="B155" s="124"/>
      <c r="C155" s="126"/>
      <c r="D155" s="143"/>
      <c r="E155" s="121"/>
      <c r="F155" s="128"/>
      <c r="G155" s="113"/>
      <c r="I155" s="146"/>
      <c r="J155" s="122"/>
      <c r="K155" s="122"/>
      <c r="L155" s="122"/>
      <c r="M155" s="122"/>
    </row>
    <row r="156" spans="1:18" s="123" customFormat="1" ht="28.5" x14ac:dyDescent="0.2">
      <c r="A156" s="145">
        <v>18</v>
      </c>
      <c r="B156" s="124" t="s">
        <v>63</v>
      </c>
      <c r="C156" s="126" t="s">
        <v>94</v>
      </c>
      <c r="D156" s="143" t="s">
        <v>38</v>
      </c>
      <c r="E156" s="121">
        <v>210</v>
      </c>
      <c r="F156" s="128"/>
      <c r="G156" s="113">
        <f>E156*F156</f>
        <v>0</v>
      </c>
      <c r="I156" s="146"/>
      <c r="J156" s="122"/>
      <c r="K156" s="122"/>
      <c r="L156" s="122"/>
      <c r="M156" s="122"/>
    </row>
    <row r="157" spans="1:18" s="123" customFormat="1" ht="15.95" customHeight="1" x14ac:dyDescent="0.2">
      <c r="A157" s="145"/>
      <c r="B157" s="124"/>
      <c r="C157" s="126"/>
      <c r="D157" s="143"/>
      <c r="E157" s="121"/>
      <c r="F157" s="128"/>
      <c r="G157" s="113"/>
      <c r="I157" s="146"/>
      <c r="J157" s="122"/>
      <c r="K157" s="122"/>
      <c r="L157" s="122"/>
      <c r="M157" s="122"/>
    </row>
    <row r="158" spans="1:18" s="134" customFormat="1" ht="57" x14ac:dyDescent="0.2">
      <c r="A158" s="145">
        <v>19</v>
      </c>
      <c r="B158" s="150" t="s">
        <v>63</v>
      </c>
      <c r="C158" s="125" t="s">
        <v>275</v>
      </c>
      <c r="D158" s="148" t="s">
        <v>38</v>
      </c>
      <c r="E158" s="128">
        <v>578</v>
      </c>
      <c r="F158" s="128"/>
      <c r="G158" s="113">
        <f>E158*F158</f>
        <v>0</v>
      </c>
      <c r="I158" s="149"/>
      <c r="J158" s="133"/>
      <c r="K158" s="133"/>
      <c r="L158" s="133"/>
      <c r="M158" s="133"/>
    </row>
    <row r="159" spans="1:18" s="123" customFormat="1" ht="15.95" customHeight="1" x14ac:dyDescent="0.2">
      <c r="A159" s="145"/>
      <c r="B159" s="124"/>
      <c r="C159" s="126"/>
      <c r="D159" s="143"/>
      <c r="E159" s="121"/>
      <c r="F159" s="128"/>
      <c r="G159" s="113"/>
      <c r="I159" s="146"/>
      <c r="J159" s="122"/>
      <c r="K159" s="122"/>
      <c r="L159" s="122"/>
      <c r="M159" s="122"/>
    </row>
    <row r="160" spans="1:18" s="123" customFormat="1" ht="15.95" customHeight="1" x14ac:dyDescent="0.2">
      <c r="A160" s="145"/>
      <c r="B160" s="130" t="s">
        <v>95</v>
      </c>
      <c r="C160" s="147" t="s">
        <v>96</v>
      </c>
      <c r="D160" s="143"/>
      <c r="E160" s="121"/>
      <c r="F160" s="121"/>
      <c r="G160" s="113" t="str">
        <f>IF(ISBLANK(E160),"",IF(ISBLANK(F160),"",E160*F160))</f>
        <v/>
      </c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2"/>
    </row>
    <row r="161" spans="1:18" s="123" customFormat="1" ht="15.95" customHeight="1" x14ac:dyDescent="0.2">
      <c r="A161" s="145"/>
      <c r="B161" s="130"/>
      <c r="C161" s="147"/>
      <c r="D161" s="143"/>
      <c r="E161" s="121"/>
      <c r="F161" s="121"/>
      <c r="G161" s="113"/>
      <c r="H161" s="122"/>
      <c r="I161" s="122"/>
      <c r="J161" s="122"/>
      <c r="K161" s="122"/>
      <c r="L161" s="122"/>
      <c r="M161" s="122"/>
      <c r="N161" s="122"/>
      <c r="O161" s="122"/>
      <c r="P161" s="122"/>
      <c r="Q161" s="122"/>
      <c r="R161" s="122"/>
    </row>
    <row r="162" spans="1:18" s="123" customFormat="1" ht="15.95" customHeight="1" x14ac:dyDescent="0.2">
      <c r="A162" s="145"/>
      <c r="B162" s="124"/>
      <c r="C162" s="126"/>
      <c r="D162" s="143"/>
      <c r="E162" s="128"/>
      <c r="F162" s="121"/>
      <c r="G162" s="113"/>
      <c r="H162" s="122"/>
      <c r="I162" s="122"/>
      <c r="J162" s="122"/>
      <c r="K162" s="122"/>
      <c r="L162" s="122"/>
      <c r="M162" s="122"/>
      <c r="N162" s="122"/>
      <c r="O162" s="122"/>
      <c r="P162" s="122"/>
      <c r="Q162" s="122"/>
      <c r="R162" s="122"/>
    </row>
    <row r="163" spans="1:18" s="123" customFormat="1" ht="71.25" x14ac:dyDescent="0.2">
      <c r="A163" s="145">
        <v>20</v>
      </c>
      <c r="B163" s="124" t="s">
        <v>98</v>
      </c>
      <c r="C163" s="126" t="s">
        <v>288</v>
      </c>
      <c r="D163" s="143" t="s">
        <v>59</v>
      </c>
      <c r="E163" s="128">
        <v>3451</v>
      </c>
      <c r="F163" s="121"/>
      <c r="G163" s="113">
        <f>E163*F163</f>
        <v>0</v>
      </c>
      <c r="H163" s="122"/>
      <c r="I163" s="122"/>
      <c r="J163" s="122"/>
      <c r="K163" s="122"/>
      <c r="L163" s="128"/>
      <c r="M163" s="122"/>
      <c r="N163" s="122"/>
      <c r="O163" s="122"/>
      <c r="P163" s="122"/>
      <c r="Q163" s="122"/>
      <c r="R163" s="122"/>
    </row>
    <row r="164" spans="1:18" s="123" customFormat="1" ht="15.95" customHeight="1" x14ac:dyDescent="0.2">
      <c r="A164" s="145"/>
      <c r="B164" s="124"/>
      <c r="C164" s="126"/>
      <c r="D164" s="143"/>
      <c r="E164" s="128"/>
      <c r="F164" s="121"/>
      <c r="G164" s="113"/>
      <c r="H164" s="122"/>
      <c r="I164" s="122"/>
      <c r="J164" s="122"/>
      <c r="K164" s="122"/>
      <c r="L164" s="128"/>
      <c r="M164" s="122"/>
      <c r="N164" s="122"/>
      <c r="O164" s="122"/>
      <c r="P164" s="122"/>
      <c r="Q164" s="122"/>
      <c r="R164" s="122"/>
    </row>
    <row r="165" spans="1:18" s="134" customFormat="1" ht="28.5" x14ac:dyDescent="0.2">
      <c r="A165" s="145">
        <v>21</v>
      </c>
      <c r="B165" s="124" t="s">
        <v>99</v>
      </c>
      <c r="C165" s="125" t="s">
        <v>100</v>
      </c>
      <c r="D165" s="148" t="s">
        <v>97</v>
      </c>
      <c r="E165" s="128">
        <f>E87*0.13*2.2</f>
        <v>32.032000000000004</v>
      </c>
      <c r="F165" s="128"/>
      <c r="G165" s="113">
        <f>E165*F165</f>
        <v>0</v>
      </c>
      <c r="H165" s="133"/>
      <c r="I165" s="133"/>
      <c r="J165" s="133"/>
      <c r="K165" s="133"/>
      <c r="L165" s="128"/>
      <c r="M165" s="133"/>
      <c r="N165" s="133"/>
      <c r="O165" s="133"/>
      <c r="P165" s="133"/>
      <c r="Q165" s="133"/>
      <c r="R165" s="133"/>
    </row>
    <row r="166" spans="1:18" s="134" customFormat="1" ht="15.95" customHeight="1" x14ac:dyDescent="0.2">
      <c r="A166" s="145"/>
      <c r="B166" s="124"/>
      <c r="C166" s="125"/>
      <c r="D166" s="148"/>
      <c r="E166" s="128"/>
      <c r="F166" s="128"/>
      <c r="G166" s="132"/>
      <c r="H166" s="133"/>
      <c r="I166" s="133"/>
      <c r="J166" s="133"/>
      <c r="K166" s="133"/>
      <c r="L166" s="128"/>
      <c r="M166" s="133"/>
      <c r="N166" s="133"/>
      <c r="O166" s="133"/>
      <c r="P166" s="133"/>
      <c r="Q166" s="133"/>
      <c r="R166" s="133"/>
    </row>
    <row r="167" spans="1:18" s="134" customFormat="1" ht="35.25" customHeight="1" x14ac:dyDescent="0.2">
      <c r="A167" s="145">
        <v>22</v>
      </c>
      <c r="B167" s="150" t="s">
        <v>63</v>
      </c>
      <c r="C167" s="125" t="s">
        <v>287</v>
      </c>
      <c r="D167" s="148" t="s">
        <v>59</v>
      </c>
      <c r="E167" s="128">
        <v>3</v>
      </c>
      <c r="F167" s="128"/>
      <c r="G167" s="113">
        <f>E167*F167</f>
        <v>0</v>
      </c>
      <c r="H167" s="133"/>
      <c r="I167" s="133"/>
      <c r="J167" s="133"/>
      <c r="K167" s="133"/>
      <c r="L167" s="128"/>
      <c r="M167" s="133"/>
      <c r="N167" s="133"/>
      <c r="O167" s="133"/>
      <c r="P167" s="133"/>
      <c r="Q167" s="133"/>
      <c r="R167" s="133"/>
    </row>
    <row r="168" spans="1:18" s="117" customFormat="1" ht="15.95" customHeight="1" x14ac:dyDescent="0.2">
      <c r="A168" s="104"/>
      <c r="B168" s="114"/>
      <c r="C168" s="135"/>
      <c r="D168" s="115"/>
      <c r="E168" s="116"/>
      <c r="F168" s="113"/>
      <c r="G168" s="113"/>
    </row>
    <row r="169" spans="1:18" s="117" customFormat="1" ht="15.95" customHeight="1" x14ac:dyDescent="0.25">
      <c r="A169" s="136"/>
      <c r="B169" s="137"/>
      <c r="C169" s="137" t="s">
        <v>101</v>
      </c>
      <c r="D169" s="138"/>
      <c r="E169" s="129"/>
      <c r="F169" s="139"/>
      <c r="G169" s="140">
        <f>SUM(G109:G168)</f>
        <v>0</v>
      </c>
      <c r="L169" s="140"/>
    </row>
    <row r="170" spans="1:18" s="107" customFormat="1" ht="15.95" customHeight="1" x14ac:dyDescent="0.2">
      <c r="A170" s="104"/>
      <c r="B170" s="151"/>
      <c r="C170" s="106"/>
      <c r="E170" s="113"/>
      <c r="F170" s="113"/>
      <c r="G170" s="113"/>
    </row>
    <row r="171" spans="1:18" s="107" customFormat="1" ht="15.95" customHeight="1" x14ac:dyDescent="0.2">
      <c r="A171" s="104"/>
      <c r="B171" s="151"/>
      <c r="C171" s="106"/>
      <c r="E171" s="113"/>
      <c r="F171" s="113"/>
      <c r="G171" s="113"/>
    </row>
    <row r="172" spans="1:18" s="117" customFormat="1" ht="15.95" customHeight="1" x14ac:dyDescent="0.2">
      <c r="A172" s="104"/>
      <c r="B172" s="114" t="s">
        <v>102</v>
      </c>
      <c r="C172" s="114" t="s">
        <v>8</v>
      </c>
      <c r="D172" s="115"/>
      <c r="E172" s="116"/>
      <c r="F172" s="113"/>
      <c r="G172" s="113" t="str">
        <f>IF(ISBLANK(E172),"",IF(ISBLANK(F172),"",E172*F172))</f>
        <v/>
      </c>
    </row>
    <row r="173" spans="1:18" s="117" customFormat="1" ht="15.95" customHeight="1" x14ac:dyDescent="0.2">
      <c r="A173" s="104"/>
      <c r="B173" s="114"/>
      <c r="C173" s="114"/>
      <c r="D173" s="115"/>
      <c r="E173" s="116"/>
      <c r="F173" s="113"/>
      <c r="G173" s="113"/>
    </row>
    <row r="174" spans="1:18" s="123" customFormat="1" ht="15.95" customHeight="1" x14ac:dyDescent="0.2">
      <c r="A174" s="126"/>
      <c r="B174" s="142" t="s">
        <v>103</v>
      </c>
      <c r="C174" s="142" t="s">
        <v>104</v>
      </c>
      <c r="D174" s="143"/>
      <c r="E174" s="121"/>
      <c r="F174" s="121"/>
      <c r="G174" s="121"/>
      <c r="H174" s="122"/>
      <c r="I174" s="122"/>
      <c r="J174" s="122"/>
      <c r="K174" s="122"/>
      <c r="L174" s="122"/>
      <c r="M174" s="122"/>
      <c r="N174" s="122"/>
      <c r="O174" s="122"/>
      <c r="P174" s="122"/>
      <c r="Q174" s="122"/>
      <c r="R174" s="122"/>
    </row>
    <row r="175" spans="1:18" s="123" customFormat="1" ht="15.95" customHeight="1" x14ac:dyDescent="0.2">
      <c r="A175" s="126"/>
      <c r="B175" s="142"/>
      <c r="C175" s="142"/>
      <c r="D175" s="143"/>
      <c r="E175" s="121"/>
      <c r="F175" s="121"/>
      <c r="G175" s="121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R175" s="122"/>
    </row>
    <row r="176" spans="1:18" s="123" customFormat="1" ht="15.95" customHeight="1" x14ac:dyDescent="0.2">
      <c r="A176" s="126"/>
      <c r="B176" s="142" t="s">
        <v>105</v>
      </c>
      <c r="C176" s="142" t="s">
        <v>106</v>
      </c>
      <c r="D176" s="143"/>
      <c r="E176" s="121"/>
      <c r="F176" s="121"/>
      <c r="G176" s="121"/>
      <c r="H176" s="122"/>
      <c r="I176" s="122"/>
      <c r="J176" s="122"/>
      <c r="K176" s="122"/>
      <c r="L176" s="122"/>
      <c r="M176" s="122"/>
      <c r="N176" s="122"/>
      <c r="O176" s="122"/>
      <c r="P176" s="122"/>
      <c r="Q176" s="122"/>
      <c r="R176" s="122"/>
    </row>
    <row r="177" spans="1:18" s="117" customFormat="1" ht="15.95" customHeight="1" x14ac:dyDescent="0.2">
      <c r="A177" s="144"/>
      <c r="B177" s="114"/>
      <c r="C177" s="114"/>
      <c r="D177" s="115"/>
      <c r="E177" s="116"/>
      <c r="F177" s="113"/>
      <c r="G177" s="113"/>
    </row>
    <row r="178" spans="1:18" s="123" customFormat="1" ht="42.75" x14ac:dyDescent="0.2">
      <c r="A178" s="125" t="s">
        <v>28</v>
      </c>
      <c r="B178" s="126" t="s">
        <v>182</v>
      </c>
      <c r="C178" s="126" t="s">
        <v>295</v>
      </c>
      <c r="D178" s="143" t="s">
        <v>59</v>
      </c>
      <c r="E178" s="121">
        <v>940</v>
      </c>
      <c r="F178" s="121"/>
      <c r="G178" s="113">
        <f>E178*F178</f>
        <v>0</v>
      </c>
      <c r="H178" s="122"/>
      <c r="I178" s="122"/>
      <c r="J178" s="122"/>
      <c r="K178" s="122"/>
      <c r="L178" s="122"/>
      <c r="M178" s="122"/>
      <c r="N178" s="122"/>
      <c r="O178" s="122"/>
      <c r="P178" s="122"/>
      <c r="Q178" s="122"/>
      <c r="R178" s="122"/>
    </row>
    <row r="179" spans="1:18" s="123" customFormat="1" ht="15.95" customHeight="1" x14ac:dyDescent="0.2">
      <c r="A179" s="125"/>
      <c r="B179" s="126"/>
      <c r="C179" s="126"/>
      <c r="D179" s="143"/>
      <c r="E179" s="121"/>
      <c r="F179" s="121"/>
      <c r="G179" s="113"/>
      <c r="H179" s="122"/>
      <c r="I179" s="122"/>
      <c r="J179" s="122"/>
      <c r="K179" s="122"/>
      <c r="L179" s="122"/>
      <c r="M179" s="122"/>
      <c r="N179" s="122"/>
      <c r="O179" s="122"/>
      <c r="P179" s="122"/>
      <c r="Q179" s="122"/>
      <c r="R179" s="122"/>
    </row>
    <row r="180" spans="1:18" s="123" customFormat="1" ht="57" x14ac:dyDescent="0.2">
      <c r="A180" s="125" t="s">
        <v>30</v>
      </c>
      <c r="B180" s="126" t="s">
        <v>182</v>
      </c>
      <c r="C180" s="126" t="s">
        <v>296</v>
      </c>
      <c r="D180" s="143" t="s">
        <v>59</v>
      </c>
      <c r="E180" s="121">
        <v>58</v>
      </c>
      <c r="F180" s="121"/>
      <c r="G180" s="113">
        <f>E180*F180</f>
        <v>0</v>
      </c>
      <c r="H180" s="122"/>
      <c r="I180" s="122"/>
      <c r="J180" s="122"/>
      <c r="K180" s="122"/>
      <c r="L180" s="122"/>
      <c r="M180" s="122"/>
      <c r="N180" s="122"/>
      <c r="O180" s="122"/>
      <c r="P180" s="122"/>
      <c r="Q180" s="122"/>
      <c r="R180" s="122"/>
    </row>
    <row r="181" spans="1:18" s="123" customFormat="1" ht="15.95" customHeight="1" x14ac:dyDescent="0.2">
      <c r="A181" s="125"/>
      <c r="B181" s="126"/>
      <c r="C181" s="126"/>
      <c r="D181" s="143"/>
      <c r="E181" s="121"/>
      <c r="F181" s="121"/>
      <c r="G181" s="113"/>
      <c r="H181" s="122"/>
      <c r="I181" s="122"/>
      <c r="J181" s="122"/>
      <c r="K181" s="122"/>
      <c r="L181" s="122"/>
      <c r="M181" s="122"/>
      <c r="N181" s="122"/>
      <c r="O181" s="122"/>
      <c r="P181" s="122"/>
      <c r="Q181" s="122"/>
      <c r="R181" s="122"/>
    </row>
    <row r="182" spans="1:18" s="123" customFormat="1" ht="50.25" customHeight="1" x14ac:dyDescent="0.2">
      <c r="A182" s="126"/>
      <c r="B182" s="142" t="s">
        <v>107</v>
      </c>
      <c r="C182" s="142" t="s">
        <v>108</v>
      </c>
      <c r="D182" s="143"/>
      <c r="E182" s="121"/>
      <c r="F182" s="121"/>
      <c r="G182" s="113" t="str">
        <f>IF(ISBLANK(E182),"",IF(ISBLANK(F182),"",E182*F182))</f>
        <v/>
      </c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R182" s="122"/>
    </row>
    <row r="183" spans="1:18" s="123" customFormat="1" ht="15.95" customHeight="1" x14ac:dyDescent="0.2">
      <c r="A183" s="126"/>
      <c r="B183" s="126"/>
      <c r="C183" s="126"/>
      <c r="D183" s="143"/>
      <c r="E183" s="121"/>
      <c r="F183" s="128"/>
      <c r="G183" s="113"/>
      <c r="I183" s="122"/>
      <c r="J183" s="122"/>
      <c r="K183" s="122"/>
      <c r="L183" s="122"/>
      <c r="M183" s="122"/>
    </row>
    <row r="184" spans="1:18" s="123" customFormat="1" ht="42.75" x14ac:dyDescent="0.2">
      <c r="A184" s="126" t="s">
        <v>36</v>
      </c>
      <c r="B184" s="152" t="s">
        <v>286</v>
      </c>
      <c r="C184" s="153" t="s">
        <v>297</v>
      </c>
      <c r="D184" s="143" t="s">
        <v>38</v>
      </c>
      <c r="E184" s="121">
        <v>2555</v>
      </c>
      <c r="F184" s="128"/>
      <c r="G184" s="113">
        <f>E184*F184</f>
        <v>0</v>
      </c>
      <c r="I184" s="146"/>
      <c r="J184" s="122"/>
      <c r="K184" s="122"/>
      <c r="L184" s="122"/>
      <c r="M184" s="122"/>
    </row>
    <row r="185" spans="1:18" s="123" customFormat="1" ht="15.95" customHeight="1" x14ac:dyDescent="0.2">
      <c r="A185" s="126"/>
      <c r="B185" s="126"/>
      <c r="C185" s="126"/>
      <c r="D185" s="143"/>
      <c r="E185" s="121"/>
      <c r="F185" s="121"/>
      <c r="G185" s="113"/>
      <c r="I185" s="146"/>
      <c r="J185" s="122"/>
      <c r="K185" s="122"/>
      <c r="L185" s="122"/>
      <c r="M185" s="122"/>
    </row>
    <row r="186" spans="1:18" s="123" customFormat="1" ht="15.95" customHeight="1" x14ac:dyDescent="0.2">
      <c r="A186" s="126"/>
      <c r="B186" s="142" t="s">
        <v>109</v>
      </c>
      <c r="C186" s="119" t="s">
        <v>110</v>
      </c>
      <c r="D186" s="143"/>
      <c r="E186" s="121"/>
      <c r="F186" s="121"/>
      <c r="G186" s="113"/>
      <c r="H186" s="122"/>
      <c r="I186" s="122"/>
      <c r="J186" s="122"/>
      <c r="K186" s="146"/>
      <c r="L186" s="122"/>
      <c r="M186" s="122"/>
      <c r="N186" s="122"/>
      <c r="O186" s="122"/>
      <c r="P186" s="122"/>
      <c r="Q186" s="122"/>
      <c r="R186" s="122"/>
    </row>
    <row r="187" spans="1:18" s="123" customFormat="1" ht="15.95" customHeight="1" x14ac:dyDescent="0.2">
      <c r="A187" s="126"/>
      <c r="B187" s="142"/>
      <c r="C187" s="119"/>
      <c r="D187" s="143"/>
      <c r="E187" s="121"/>
      <c r="F187" s="121"/>
      <c r="G187" s="113"/>
      <c r="H187" s="122"/>
      <c r="I187" s="122"/>
      <c r="J187" s="122"/>
      <c r="K187" s="146"/>
      <c r="L187" s="122"/>
      <c r="M187" s="122"/>
      <c r="N187" s="122"/>
      <c r="O187" s="122"/>
      <c r="P187" s="122"/>
      <c r="Q187" s="122"/>
      <c r="R187" s="122"/>
    </row>
    <row r="188" spans="1:18" s="123" customFormat="1" ht="15.95" customHeight="1" x14ac:dyDescent="0.2">
      <c r="A188" s="126"/>
      <c r="B188" s="142" t="s">
        <v>111</v>
      </c>
      <c r="C188" s="142" t="s">
        <v>112</v>
      </c>
      <c r="D188" s="143"/>
      <c r="E188" s="121"/>
      <c r="F188" s="121"/>
      <c r="G188" s="113" t="str">
        <f>IF(ISBLANK(E188),"",IF(ISBLANK(F188),"",E188*F188))</f>
        <v/>
      </c>
    </row>
    <row r="189" spans="1:18" s="123" customFormat="1" ht="15.95" customHeight="1" x14ac:dyDescent="0.2">
      <c r="A189" s="126"/>
      <c r="B189" s="126"/>
      <c r="C189" s="126"/>
      <c r="D189" s="143"/>
      <c r="E189" s="121"/>
      <c r="F189" s="128"/>
      <c r="G189" s="113"/>
      <c r="I189" s="122"/>
      <c r="J189" s="122"/>
      <c r="K189" s="122"/>
      <c r="L189" s="122"/>
      <c r="M189" s="122"/>
    </row>
    <row r="190" spans="1:18" s="123" customFormat="1" ht="57" x14ac:dyDescent="0.2">
      <c r="A190" s="126" t="s">
        <v>39</v>
      </c>
      <c r="B190" s="126" t="s">
        <v>113</v>
      </c>
      <c r="C190" s="126" t="s">
        <v>272</v>
      </c>
      <c r="D190" s="143" t="s">
        <v>59</v>
      </c>
      <c r="E190" s="121">
        <v>8.8000000000000007</v>
      </c>
      <c r="F190" s="128"/>
      <c r="G190" s="113">
        <f>E190*F190</f>
        <v>0</v>
      </c>
      <c r="I190" s="122"/>
      <c r="J190" s="122"/>
      <c r="K190" s="122"/>
      <c r="L190" s="122"/>
      <c r="M190" s="122"/>
    </row>
    <row r="191" spans="1:18" s="123" customFormat="1" ht="15.95" customHeight="1" x14ac:dyDescent="0.2">
      <c r="A191" s="126"/>
      <c r="B191" s="126"/>
      <c r="C191" s="126"/>
      <c r="D191" s="143"/>
      <c r="E191" s="121"/>
      <c r="F191" s="121"/>
      <c r="G191" s="113"/>
      <c r="H191" s="122"/>
      <c r="I191" s="122"/>
      <c r="J191" s="122"/>
      <c r="K191" s="122"/>
      <c r="L191" s="122"/>
      <c r="M191" s="122"/>
      <c r="N191" s="122"/>
      <c r="O191" s="122"/>
      <c r="P191" s="122"/>
      <c r="Q191" s="122"/>
      <c r="R191" s="122"/>
    </row>
    <row r="192" spans="1:18" s="123" customFormat="1" ht="49.5" customHeight="1" x14ac:dyDescent="0.2">
      <c r="A192" s="126"/>
      <c r="B192" s="142" t="s">
        <v>114</v>
      </c>
      <c r="C192" s="154" t="s">
        <v>195</v>
      </c>
      <c r="D192" s="143"/>
      <c r="E192" s="121"/>
      <c r="F192" s="121"/>
      <c r="G192" s="113" t="str">
        <f>IF(ISBLANK(E192),"",IF(ISBLANK(F192),"",E192*F192))</f>
        <v/>
      </c>
    </row>
    <row r="193" spans="1:189" s="123" customFormat="1" ht="15.95" customHeight="1" x14ac:dyDescent="0.2">
      <c r="A193" s="126"/>
      <c r="B193" s="152"/>
      <c r="C193" s="153"/>
      <c r="D193" s="143"/>
      <c r="E193" s="121"/>
      <c r="F193" s="121"/>
      <c r="G193" s="113"/>
    </row>
    <row r="194" spans="1:189" s="123" customFormat="1" ht="42.75" x14ac:dyDescent="0.2">
      <c r="A194" s="126" t="s">
        <v>41</v>
      </c>
      <c r="B194" s="155" t="s">
        <v>115</v>
      </c>
      <c r="C194" s="156" t="s">
        <v>116</v>
      </c>
      <c r="D194" s="148" t="s">
        <v>38</v>
      </c>
      <c r="E194" s="128">
        <v>2555</v>
      </c>
      <c r="F194" s="128"/>
      <c r="G194" s="113">
        <f>E194*F194</f>
        <v>0</v>
      </c>
      <c r="I194" s="122"/>
      <c r="J194" s="122"/>
      <c r="K194" s="122"/>
      <c r="L194" s="122"/>
      <c r="M194" s="122"/>
    </row>
    <row r="195" spans="1:189" s="123" customFormat="1" ht="15.95" customHeight="1" x14ac:dyDescent="0.2">
      <c r="A195" s="126"/>
      <c r="B195" s="152"/>
      <c r="C195" s="153"/>
      <c r="D195" s="143"/>
      <c r="E195" s="121"/>
      <c r="F195" s="121"/>
      <c r="G195" s="113"/>
      <c r="I195" s="122"/>
      <c r="J195" s="122"/>
      <c r="K195" s="122"/>
      <c r="L195" s="122"/>
      <c r="M195" s="122"/>
    </row>
    <row r="196" spans="1:189" s="123" customFormat="1" ht="42.75" x14ac:dyDescent="0.2">
      <c r="A196" s="126" t="s">
        <v>43</v>
      </c>
      <c r="B196" s="157" t="s">
        <v>63</v>
      </c>
      <c r="C196" s="156" t="s">
        <v>273</v>
      </c>
      <c r="D196" s="148" t="s">
        <v>38</v>
      </c>
      <c r="E196" s="128">
        <v>2555</v>
      </c>
      <c r="F196" s="128"/>
      <c r="G196" s="113">
        <f>E196*F196</f>
        <v>0</v>
      </c>
      <c r="I196" s="122"/>
      <c r="J196" s="122"/>
      <c r="K196" s="122"/>
      <c r="L196" s="122"/>
      <c r="M196" s="122"/>
    </row>
    <row r="197" spans="1:189" s="123" customFormat="1" ht="15.95" customHeight="1" x14ac:dyDescent="0.2">
      <c r="A197" s="126"/>
      <c r="B197" s="152"/>
      <c r="C197" s="153"/>
      <c r="D197" s="143"/>
      <c r="E197" s="121"/>
      <c r="F197" s="128"/>
      <c r="G197" s="113"/>
      <c r="I197" s="122"/>
      <c r="J197" s="122"/>
      <c r="K197" s="122"/>
      <c r="L197" s="122"/>
      <c r="M197" s="122"/>
    </row>
    <row r="198" spans="1:189" s="123" customFormat="1" ht="15.95" customHeight="1" x14ac:dyDescent="0.2">
      <c r="A198" s="126"/>
      <c r="B198" s="142" t="s">
        <v>264</v>
      </c>
      <c r="C198" s="142" t="s">
        <v>265</v>
      </c>
      <c r="D198" s="143"/>
      <c r="E198" s="121"/>
      <c r="F198" s="128"/>
      <c r="G198" s="113" t="str">
        <f>IF(ISBLANK(E198),"",IF(ISBLANK(F198),"",E198*F198))</f>
        <v/>
      </c>
      <c r="H198" s="122"/>
    </row>
    <row r="199" spans="1:189" s="123" customFormat="1" ht="15.95" customHeight="1" x14ac:dyDescent="0.2">
      <c r="A199" s="126"/>
      <c r="B199" s="152"/>
      <c r="C199" s="153"/>
      <c r="D199" s="143"/>
      <c r="E199" s="121"/>
      <c r="F199" s="128"/>
      <c r="G199" s="113"/>
      <c r="I199" s="122"/>
      <c r="J199" s="122"/>
      <c r="K199" s="122"/>
      <c r="L199" s="122"/>
      <c r="M199" s="122"/>
    </row>
    <row r="200" spans="1:189" s="123" customFormat="1" ht="42.75" x14ac:dyDescent="0.2">
      <c r="A200" s="126" t="s">
        <v>45</v>
      </c>
      <c r="B200" s="126" t="s">
        <v>266</v>
      </c>
      <c r="C200" s="126" t="s">
        <v>267</v>
      </c>
      <c r="D200" s="143" t="s">
        <v>55</v>
      </c>
      <c r="E200" s="121">
        <v>18</v>
      </c>
      <c r="F200" s="128"/>
      <c r="G200" s="113">
        <f>E200*F200</f>
        <v>0</v>
      </c>
      <c r="H200" s="122"/>
    </row>
    <row r="201" spans="1:189" s="123" customFormat="1" ht="15.95" customHeight="1" x14ac:dyDescent="0.2">
      <c r="A201" s="126"/>
      <c r="B201" s="126"/>
      <c r="C201" s="126"/>
      <c r="D201" s="143"/>
      <c r="E201" s="121"/>
      <c r="F201" s="121"/>
      <c r="G201" s="113"/>
      <c r="I201" s="122"/>
      <c r="J201" s="122"/>
      <c r="K201" s="122"/>
      <c r="L201" s="122"/>
      <c r="M201" s="122"/>
    </row>
    <row r="202" spans="1:189" s="123" customFormat="1" ht="15.95" customHeight="1" x14ac:dyDescent="0.2">
      <c r="A202" s="126"/>
      <c r="B202" s="142" t="s">
        <v>117</v>
      </c>
      <c r="C202" s="142" t="s">
        <v>118</v>
      </c>
      <c r="D202" s="143"/>
      <c r="E202" s="121"/>
      <c r="F202" s="121"/>
      <c r="G202" s="113" t="str">
        <f>IF(ISBLANK(E202),"",IF(ISBLANK(F202),"",E202*F202))</f>
        <v/>
      </c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R202" s="122"/>
    </row>
    <row r="203" spans="1:189" s="123" customFormat="1" ht="15.95" customHeight="1" x14ac:dyDescent="0.2">
      <c r="A203" s="126"/>
      <c r="B203" s="142"/>
      <c r="C203" s="142"/>
      <c r="D203" s="143"/>
      <c r="E203" s="121"/>
      <c r="F203" s="121"/>
      <c r="G203" s="113"/>
      <c r="H203" s="122"/>
      <c r="I203" s="122"/>
      <c r="J203" s="122"/>
      <c r="K203" s="122"/>
      <c r="L203" s="122"/>
      <c r="M203" s="122"/>
      <c r="N203" s="122"/>
      <c r="O203" s="122"/>
      <c r="P203" s="122"/>
      <c r="Q203" s="122"/>
      <c r="R203" s="122"/>
    </row>
    <row r="204" spans="1:189" s="123" customFormat="1" ht="28.5" x14ac:dyDescent="0.2">
      <c r="A204" s="126" t="s">
        <v>47</v>
      </c>
      <c r="B204" s="126" t="s">
        <v>119</v>
      </c>
      <c r="C204" s="126" t="s">
        <v>120</v>
      </c>
      <c r="D204" s="143" t="s">
        <v>59</v>
      </c>
      <c r="E204" s="121">
        <v>64</v>
      </c>
      <c r="F204" s="121"/>
      <c r="G204" s="113">
        <f>E204*F204</f>
        <v>0</v>
      </c>
      <c r="I204" s="122"/>
      <c r="J204" s="122"/>
      <c r="K204" s="122"/>
      <c r="L204" s="122"/>
      <c r="M204" s="122"/>
    </row>
    <row r="205" spans="1:189" s="123" customFormat="1" ht="15.95" customHeight="1" x14ac:dyDescent="0.2">
      <c r="A205" s="126"/>
      <c r="B205" s="126"/>
      <c r="C205" s="126"/>
      <c r="D205" s="143"/>
      <c r="E205" s="121"/>
      <c r="F205" s="121"/>
      <c r="G205" s="113"/>
      <c r="I205" s="122"/>
      <c r="J205" s="122"/>
      <c r="K205" s="122"/>
      <c r="L205" s="122"/>
      <c r="M205" s="122"/>
    </row>
    <row r="206" spans="1:189" s="123" customFormat="1" ht="28.5" x14ac:dyDescent="0.2">
      <c r="A206" s="126" t="s">
        <v>50</v>
      </c>
      <c r="B206" s="126" t="s">
        <v>121</v>
      </c>
      <c r="C206" s="126" t="s">
        <v>122</v>
      </c>
      <c r="D206" s="143" t="s">
        <v>59</v>
      </c>
      <c r="E206" s="121">
        <v>22</v>
      </c>
      <c r="F206" s="121"/>
      <c r="G206" s="113">
        <f>E206*F206</f>
        <v>0</v>
      </c>
      <c r="H206" s="122"/>
      <c r="I206" s="122"/>
      <c r="J206" s="122"/>
      <c r="K206" s="146"/>
      <c r="L206" s="122"/>
      <c r="M206" s="122"/>
      <c r="N206" s="122"/>
      <c r="O206" s="122"/>
      <c r="P206" s="122"/>
      <c r="Q206" s="122"/>
      <c r="R206" s="122"/>
    </row>
    <row r="207" spans="1:189" s="123" customFormat="1" ht="15.95" customHeight="1" x14ac:dyDescent="0.2">
      <c r="A207" s="126"/>
      <c r="B207" s="126"/>
      <c r="C207" s="126"/>
      <c r="D207" s="143"/>
      <c r="E207" s="121"/>
      <c r="F207" s="121"/>
      <c r="G207" s="113"/>
      <c r="H207" s="122"/>
      <c r="I207" s="122"/>
      <c r="J207" s="122"/>
      <c r="K207" s="146"/>
      <c r="L207" s="122"/>
      <c r="M207" s="122"/>
      <c r="N207" s="122"/>
      <c r="O207" s="122"/>
      <c r="P207" s="122"/>
      <c r="Q207" s="122"/>
      <c r="R207" s="122"/>
    </row>
    <row r="208" spans="1:189" s="123" customFormat="1" ht="28.5" x14ac:dyDescent="0.2">
      <c r="A208" s="125" t="s">
        <v>51</v>
      </c>
      <c r="B208" s="125" t="s">
        <v>262</v>
      </c>
      <c r="C208" s="125" t="s">
        <v>263</v>
      </c>
      <c r="D208" s="148" t="s">
        <v>38</v>
      </c>
      <c r="E208" s="128">
        <v>16</v>
      </c>
      <c r="F208" s="128"/>
      <c r="G208" s="113">
        <f>E208*F208</f>
        <v>0</v>
      </c>
      <c r="H208" s="133"/>
      <c r="I208" s="145"/>
      <c r="J208" s="145"/>
      <c r="K208" s="145"/>
      <c r="L208" s="145"/>
      <c r="M208" s="145"/>
      <c r="N208" s="145"/>
      <c r="O208" s="145"/>
      <c r="P208" s="145"/>
      <c r="Q208" s="145"/>
      <c r="R208" s="145"/>
      <c r="S208" s="145"/>
      <c r="T208" s="145"/>
      <c r="U208" s="145"/>
      <c r="V208" s="145"/>
      <c r="W208" s="145"/>
      <c r="X208" s="145"/>
      <c r="Y208" s="145"/>
      <c r="Z208" s="145"/>
      <c r="AA208" s="145"/>
      <c r="AB208" s="145"/>
      <c r="AC208" s="145"/>
      <c r="AD208" s="145"/>
      <c r="AE208" s="145"/>
      <c r="AF208" s="145"/>
      <c r="AG208" s="145"/>
      <c r="AH208" s="145"/>
      <c r="AI208" s="145"/>
      <c r="AJ208" s="145"/>
      <c r="AK208" s="145"/>
      <c r="AL208" s="145"/>
      <c r="AM208" s="145"/>
      <c r="AN208" s="145"/>
      <c r="AO208" s="145"/>
      <c r="AP208" s="145"/>
      <c r="AQ208" s="145"/>
      <c r="AR208" s="145"/>
      <c r="AS208" s="145"/>
      <c r="AT208" s="145"/>
      <c r="AU208" s="145"/>
      <c r="AV208" s="145"/>
      <c r="AW208" s="145"/>
      <c r="AX208" s="145"/>
      <c r="AY208" s="145"/>
      <c r="AZ208" s="145"/>
      <c r="BA208" s="145"/>
      <c r="BB208" s="145"/>
      <c r="BC208" s="145"/>
      <c r="BD208" s="145"/>
      <c r="BE208" s="145"/>
      <c r="BF208" s="145"/>
      <c r="BG208" s="145"/>
      <c r="BH208" s="145"/>
      <c r="BI208" s="145"/>
      <c r="BJ208" s="145"/>
      <c r="BK208" s="145"/>
      <c r="BL208" s="145"/>
      <c r="BM208" s="145"/>
      <c r="BN208" s="145"/>
      <c r="BO208" s="145"/>
      <c r="BP208" s="145"/>
      <c r="BQ208" s="145"/>
      <c r="BR208" s="145"/>
      <c r="BS208" s="145"/>
      <c r="BT208" s="145"/>
      <c r="BU208" s="145"/>
      <c r="BV208" s="145"/>
      <c r="BW208" s="145"/>
      <c r="BX208" s="145"/>
      <c r="BY208" s="145"/>
      <c r="BZ208" s="145"/>
      <c r="CA208" s="145"/>
      <c r="CB208" s="145"/>
      <c r="CC208" s="145"/>
      <c r="CD208" s="145"/>
      <c r="CE208" s="145"/>
      <c r="CF208" s="145"/>
      <c r="CG208" s="145"/>
      <c r="CH208" s="145"/>
      <c r="CI208" s="145"/>
      <c r="CJ208" s="145"/>
      <c r="CK208" s="145"/>
      <c r="CL208" s="145"/>
      <c r="CM208" s="145"/>
      <c r="CN208" s="145"/>
      <c r="CO208" s="145"/>
      <c r="CP208" s="145"/>
      <c r="CQ208" s="145"/>
      <c r="CR208" s="145"/>
      <c r="CS208" s="145"/>
      <c r="CT208" s="145"/>
      <c r="CU208" s="145"/>
      <c r="CV208" s="145"/>
      <c r="CW208" s="145"/>
      <c r="CX208" s="145"/>
      <c r="CY208" s="145"/>
      <c r="CZ208" s="145"/>
      <c r="DA208" s="145"/>
      <c r="DB208" s="145"/>
      <c r="DC208" s="145"/>
      <c r="DD208" s="145"/>
      <c r="DE208" s="145"/>
      <c r="DF208" s="145"/>
      <c r="DG208" s="145"/>
      <c r="DH208" s="145"/>
      <c r="DI208" s="145"/>
      <c r="DJ208" s="145"/>
      <c r="DK208" s="145"/>
      <c r="DL208" s="145"/>
      <c r="DM208" s="145"/>
      <c r="DN208" s="145"/>
      <c r="DO208" s="145"/>
      <c r="DP208" s="145"/>
      <c r="DQ208" s="145"/>
      <c r="DR208" s="145"/>
      <c r="DS208" s="145"/>
      <c r="DT208" s="145"/>
      <c r="DU208" s="145"/>
      <c r="DV208" s="145"/>
      <c r="DW208" s="145"/>
      <c r="DX208" s="145"/>
      <c r="DY208" s="145"/>
      <c r="DZ208" s="145"/>
      <c r="EA208" s="145"/>
      <c r="EB208" s="145"/>
      <c r="EC208" s="145"/>
      <c r="ED208" s="145"/>
      <c r="EE208" s="145"/>
      <c r="EF208" s="145"/>
      <c r="EG208" s="145"/>
      <c r="EH208" s="145"/>
      <c r="EI208" s="145"/>
      <c r="EJ208" s="145"/>
      <c r="EK208" s="145"/>
      <c r="EL208" s="145"/>
      <c r="EM208" s="145"/>
      <c r="EN208" s="145"/>
      <c r="EO208" s="145"/>
      <c r="EP208" s="145"/>
      <c r="EQ208" s="145"/>
      <c r="ER208" s="145"/>
      <c r="ES208" s="145"/>
      <c r="ET208" s="145"/>
      <c r="EU208" s="145"/>
      <c r="EV208" s="145"/>
      <c r="EW208" s="145"/>
      <c r="EX208" s="145"/>
      <c r="EY208" s="145"/>
      <c r="EZ208" s="145"/>
      <c r="FA208" s="145"/>
      <c r="FB208" s="145"/>
      <c r="FC208" s="145"/>
      <c r="FD208" s="145"/>
      <c r="FE208" s="145"/>
      <c r="FF208" s="145"/>
      <c r="FG208" s="145"/>
      <c r="FH208" s="145"/>
      <c r="FI208" s="145"/>
      <c r="FJ208" s="145"/>
      <c r="FK208" s="145"/>
      <c r="FL208" s="145"/>
      <c r="FM208" s="145"/>
      <c r="FN208" s="145"/>
      <c r="FO208" s="145"/>
      <c r="FP208" s="145"/>
      <c r="FQ208" s="145"/>
      <c r="FR208" s="145"/>
      <c r="FS208" s="145"/>
      <c r="FT208" s="145"/>
      <c r="FU208" s="145"/>
      <c r="FV208" s="145"/>
      <c r="FW208" s="145"/>
      <c r="FX208" s="145"/>
      <c r="FY208" s="145"/>
      <c r="FZ208" s="145"/>
      <c r="GA208" s="145"/>
      <c r="GB208" s="145"/>
      <c r="GC208" s="145"/>
      <c r="GD208" s="145"/>
      <c r="GE208" s="145"/>
      <c r="GF208" s="145"/>
      <c r="GG208" s="145"/>
    </row>
    <row r="209" spans="1:189" s="123" customFormat="1" ht="15.95" customHeight="1" x14ac:dyDescent="0.2">
      <c r="A209" s="126"/>
      <c r="B209" s="126"/>
      <c r="C209" s="126"/>
      <c r="D209" s="143"/>
      <c r="E209" s="121"/>
      <c r="F209" s="121"/>
      <c r="G209" s="113"/>
      <c r="H209" s="122"/>
      <c r="I209" s="122"/>
      <c r="J209" s="122"/>
      <c r="K209" s="146"/>
      <c r="L209" s="122"/>
      <c r="M209" s="122"/>
      <c r="N209" s="122"/>
      <c r="O209" s="122"/>
      <c r="P209" s="122"/>
      <c r="Q209" s="122"/>
      <c r="R209" s="122"/>
    </row>
    <row r="210" spans="1:189" s="112" customFormat="1" ht="15.95" customHeight="1" x14ac:dyDescent="0.25">
      <c r="A210" s="136"/>
      <c r="B210" s="137"/>
      <c r="C210" s="137" t="s">
        <v>123</v>
      </c>
      <c r="D210" s="138"/>
      <c r="E210" s="129"/>
      <c r="F210" s="139"/>
      <c r="G210" s="140">
        <f>SUM(G172:G209)</f>
        <v>0</v>
      </c>
    </row>
    <row r="211" spans="1:189" s="117" customFormat="1" ht="15.95" customHeight="1" x14ac:dyDescent="0.2">
      <c r="A211" s="104"/>
      <c r="B211" s="114"/>
      <c r="C211" s="114"/>
      <c r="D211" s="115"/>
      <c r="E211" s="116"/>
      <c r="F211" s="113"/>
      <c r="G211" s="113"/>
    </row>
    <row r="212" spans="1:189" s="117" customFormat="1" ht="15.95" customHeight="1" x14ac:dyDescent="0.2">
      <c r="A212" s="104"/>
      <c r="B212" s="114"/>
      <c r="C212" s="114"/>
      <c r="D212" s="115"/>
      <c r="E212" s="116"/>
      <c r="F212" s="113"/>
      <c r="G212" s="113"/>
    </row>
    <row r="213" spans="1:189" s="117" customFormat="1" ht="15.95" customHeight="1" x14ac:dyDescent="0.2">
      <c r="A213" s="104"/>
      <c r="B213" s="114" t="s">
        <v>124</v>
      </c>
      <c r="C213" s="114" t="s">
        <v>10</v>
      </c>
      <c r="D213" s="158"/>
      <c r="E213" s="113"/>
      <c r="F213" s="113"/>
      <c r="G213" s="113" t="str">
        <f>IF(ISBLANK(E213),"",IF(ISBLANK(F213),"",E213*F213))</f>
        <v/>
      </c>
    </row>
    <row r="214" spans="1:189" s="117" customFormat="1" ht="15.95" customHeight="1" x14ac:dyDescent="0.2">
      <c r="A214" s="104"/>
      <c r="B214" s="114"/>
      <c r="C214" s="114"/>
      <c r="D214" s="158"/>
      <c r="E214" s="113"/>
      <c r="F214" s="113"/>
      <c r="G214" s="113"/>
    </row>
    <row r="215" spans="1:189" s="123" customFormat="1" ht="15.95" customHeight="1" x14ac:dyDescent="0.2">
      <c r="A215" s="141"/>
      <c r="B215" s="119" t="s">
        <v>125</v>
      </c>
      <c r="C215" s="159" t="s">
        <v>126</v>
      </c>
      <c r="D215" s="120"/>
      <c r="E215" s="121"/>
      <c r="F215" s="121"/>
      <c r="G215" s="121"/>
      <c r="H215" s="122"/>
      <c r="I215" s="122"/>
      <c r="J215" s="122"/>
      <c r="K215" s="122"/>
      <c r="L215" s="122"/>
      <c r="M215" s="122"/>
      <c r="N215" s="122"/>
      <c r="O215" s="122"/>
      <c r="P215" s="122"/>
    </row>
    <row r="216" spans="1:189" s="163" customFormat="1" ht="15.95" customHeight="1" x14ac:dyDescent="0.2">
      <c r="A216" s="47"/>
      <c r="B216" s="118"/>
      <c r="C216" s="160"/>
      <c r="D216" s="120"/>
      <c r="E216" s="161"/>
      <c r="F216" s="162"/>
      <c r="G216" s="146"/>
    </row>
    <row r="217" spans="1:189" s="123" customFormat="1" ht="71.25" x14ac:dyDescent="0.2">
      <c r="A217" s="141">
        <v>1</v>
      </c>
      <c r="B217" s="124" t="s">
        <v>268</v>
      </c>
      <c r="C217" s="164" t="s">
        <v>298</v>
      </c>
      <c r="D217" s="131" t="s">
        <v>55</v>
      </c>
      <c r="E217" s="128">
        <v>18</v>
      </c>
      <c r="F217" s="128"/>
      <c r="G217" s="113">
        <f>E217*F217</f>
        <v>0</v>
      </c>
      <c r="I217" s="165"/>
      <c r="J217" s="165"/>
      <c r="K217" s="165"/>
      <c r="L217" s="165"/>
      <c r="M217" s="165"/>
      <c r="N217" s="165"/>
      <c r="O217" s="165"/>
      <c r="P217" s="165"/>
      <c r="Q217" s="165"/>
      <c r="R217" s="165"/>
      <c r="S217" s="165"/>
      <c r="T217" s="165"/>
      <c r="U217" s="165"/>
      <c r="V217" s="165"/>
      <c r="W217" s="165"/>
      <c r="X217" s="165"/>
      <c r="Y217" s="165"/>
      <c r="Z217" s="165"/>
      <c r="AA217" s="165"/>
      <c r="AB217" s="165"/>
      <c r="AC217" s="165"/>
      <c r="AD217" s="165"/>
      <c r="AE217" s="165"/>
      <c r="AF217" s="165"/>
      <c r="AG217" s="165"/>
      <c r="AH217" s="165"/>
      <c r="AI217" s="165"/>
      <c r="AJ217" s="165"/>
      <c r="AK217" s="165"/>
      <c r="AL217" s="165"/>
      <c r="AM217" s="165"/>
      <c r="AN217" s="165"/>
      <c r="AO217" s="165"/>
      <c r="AP217" s="165"/>
      <c r="AQ217" s="165"/>
      <c r="AR217" s="165"/>
      <c r="AS217" s="165"/>
      <c r="AT217" s="165"/>
      <c r="AU217" s="165"/>
      <c r="AV217" s="165"/>
      <c r="AW217" s="165"/>
      <c r="AX217" s="165"/>
      <c r="AY217" s="165"/>
      <c r="AZ217" s="165"/>
      <c r="BA217" s="165"/>
      <c r="BB217" s="165"/>
      <c r="BC217" s="165"/>
      <c r="BD217" s="165"/>
      <c r="BE217" s="165"/>
      <c r="BF217" s="165"/>
      <c r="BG217" s="165"/>
      <c r="BH217" s="165"/>
      <c r="BI217" s="165"/>
      <c r="BJ217" s="165"/>
      <c r="BK217" s="165"/>
      <c r="BL217" s="165"/>
      <c r="BM217" s="165"/>
      <c r="BN217" s="165"/>
      <c r="BO217" s="165"/>
      <c r="BP217" s="165"/>
      <c r="BQ217" s="165"/>
      <c r="BR217" s="165"/>
      <c r="BS217" s="165"/>
      <c r="BT217" s="165"/>
      <c r="BU217" s="165"/>
      <c r="BV217" s="165"/>
      <c r="BW217" s="165"/>
      <c r="BX217" s="165"/>
      <c r="BY217" s="165"/>
      <c r="BZ217" s="165"/>
      <c r="CA217" s="165"/>
      <c r="CB217" s="165"/>
      <c r="CC217" s="165"/>
      <c r="CD217" s="165"/>
      <c r="CE217" s="165"/>
      <c r="CF217" s="165"/>
      <c r="CG217" s="165"/>
      <c r="CH217" s="165"/>
      <c r="CI217" s="165"/>
      <c r="CJ217" s="165"/>
      <c r="CK217" s="165"/>
      <c r="CL217" s="165"/>
      <c r="CM217" s="165"/>
      <c r="CN217" s="165"/>
      <c r="CO217" s="165"/>
      <c r="CP217" s="165"/>
      <c r="CQ217" s="165"/>
      <c r="CR217" s="165"/>
      <c r="CS217" s="165"/>
      <c r="CT217" s="165"/>
      <c r="CU217" s="165"/>
      <c r="CV217" s="165"/>
      <c r="CW217" s="165"/>
      <c r="CX217" s="165"/>
      <c r="CY217" s="165"/>
      <c r="CZ217" s="165"/>
      <c r="DA217" s="165"/>
      <c r="DB217" s="165"/>
      <c r="DC217" s="165"/>
      <c r="DD217" s="165"/>
      <c r="DE217" s="165"/>
      <c r="DF217" s="165"/>
      <c r="DG217" s="165"/>
      <c r="DH217" s="165"/>
      <c r="DI217" s="165"/>
      <c r="DJ217" s="165"/>
      <c r="DK217" s="165"/>
      <c r="DL217" s="165"/>
      <c r="DM217" s="165"/>
      <c r="DN217" s="165"/>
      <c r="DO217" s="165"/>
      <c r="DP217" s="165"/>
      <c r="DQ217" s="165"/>
      <c r="DR217" s="165"/>
      <c r="DS217" s="165"/>
      <c r="DT217" s="165"/>
      <c r="DU217" s="165"/>
      <c r="DV217" s="165"/>
      <c r="DW217" s="165"/>
      <c r="DX217" s="165"/>
      <c r="DY217" s="165"/>
      <c r="DZ217" s="165"/>
      <c r="EA217" s="165"/>
      <c r="EB217" s="165"/>
      <c r="EC217" s="165"/>
      <c r="ED217" s="165"/>
      <c r="EE217" s="165"/>
      <c r="EF217" s="165"/>
      <c r="EG217" s="165"/>
      <c r="EH217" s="165"/>
      <c r="EI217" s="165"/>
      <c r="EJ217" s="165"/>
      <c r="EK217" s="165"/>
      <c r="EL217" s="165"/>
      <c r="EM217" s="165"/>
      <c r="EN217" s="165"/>
      <c r="EO217" s="165"/>
      <c r="EP217" s="165"/>
      <c r="EQ217" s="165"/>
      <c r="ER217" s="165"/>
      <c r="ES217" s="165"/>
      <c r="ET217" s="165"/>
      <c r="EU217" s="165"/>
      <c r="EV217" s="165"/>
      <c r="EW217" s="165"/>
      <c r="EX217" s="165"/>
      <c r="EY217" s="165"/>
      <c r="EZ217" s="165"/>
      <c r="FA217" s="165"/>
      <c r="FB217" s="165"/>
      <c r="FC217" s="165"/>
      <c r="FD217" s="165"/>
      <c r="FE217" s="165"/>
      <c r="FF217" s="165"/>
      <c r="FG217" s="165"/>
      <c r="FH217" s="165"/>
      <c r="FI217" s="165"/>
      <c r="FJ217" s="165"/>
      <c r="FK217" s="165"/>
      <c r="FL217" s="165"/>
      <c r="FM217" s="165"/>
      <c r="FN217" s="165"/>
      <c r="FO217" s="165"/>
      <c r="FP217" s="165"/>
      <c r="FQ217" s="165"/>
      <c r="FR217" s="165"/>
      <c r="FS217" s="165"/>
      <c r="FT217" s="165"/>
      <c r="FU217" s="165"/>
      <c r="FV217" s="165"/>
      <c r="FW217" s="165"/>
      <c r="FX217" s="165"/>
      <c r="FY217" s="165"/>
      <c r="FZ217" s="165"/>
      <c r="GA217" s="165"/>
      <c r="GB217" s="165"/>
      <c r="GC217" s="165"/>
      <c r="GD217" s="165"/>
      <c r="GE217" s="165"/>
      <c r="GF217" s="165"/>
      <c r="GG217" s="165"/>
    </row>
    <row r="218" spans="1:189" s="123" customFormat="1" ht="15.95" customHeight="1" x14ac:dyDescent="0.2">
      <c r="A218" s="141"/>
      <c r="B218" s="124"/>
      <c r="C218" s="164"/>
      <c r="D218" s="131"/>
      <c r="E218" s="128"/>
      <c r="F218" s="128"/>
      <c r="G218" s="132"/>
      <c r="I218" s="165"/>
      <c r="J218" s="165"/>
      <c r="K218" s="165"/>
      <c r="L218" s="165"/>
      <c r="M218" s="165"/>
      <c r="N218" s="165"/>
      <c r="O218" s="165"/>
      <c r="P218" s="165"/>
      <c r="Q218" s="165"/>
      <c r="R218" s="165"/>
      <c r="S218" s="165"/>
      <c r="T218" s="165"/>
      <c r="U218" s="165"/>
      <c r="V218" s="165"/>
      <c r="W218" s="165"/>
      <c r="X218" s="165"/>
      <c r="Y218" s="165"/>
      <c r="Z218" s="165"/>
      <c r="AA218" s="165"/>
      <c r="AB218" s="165"/>
      <c r="AC218" s="165"/>
      <c r="AD218" s="165"/>
      <c r="AE218" s="165"/>
      <c r="AF218" s="165"/>
      <c r="AG218" s="165"/>
      <c r="AH218" s="165"/>
      <c r="AI218" s="165"/>
      <c r="AJ218" s="165"/>
      <c r="AK218" s="165"/>
      <c r="AL218" s="165"/>
      <c r="AM218" s="165"/>
      <c r="AN218" s="165"/>
      <c r="AO218" s="165"/>
      <c r="AP218" s="165"/>
      <c r="AQ218" s="165"/>
      <c r="AR218" s="165"/>
      <c r="AS218" s="165"/>
      <c r="AT218" s="165"/>
      <c r="AU218" s="165"/>
      <c r="AV218" s="165"/>
      <c r="AW218" s="165"/>
      <c r="AX218" s="165"/>
      <c r="AY218" s="165"/>
      <c r="AZ218" s="165"/>
      <c r="BA218" s="165"/>
      <c r="BB218" s="165"/>
      <c r="BC218" s="165"/>
      <c r="BD218" s="165"/>
      <c r="BE218" s="165"/>
      <c r="BF218" s="165"/>
      <c r="BG218" s="165"/>
      <c r="BH218" s="165"/>
      <c r="BI218" s="165"/>
      <c r="BJ218" s="165"/>
      <c r="BK218" s="165"/>
      <c r="BL218" s="165"/>
      <c r="BM218" s="165"/>
      <c r="BN218" s="165"/>
      <c r="BO218" s="165"/>
      <c r="BP218" s="165"/>
      <c r="BQ218" s="165"/>
      <c r="BR218" s="165"/>
      <c r="BS218" s="165"/>
      <c r="BT218" s="165"/>
      <c r="BU218" s="165"/>
      <c r="BV218" s="165"/>
      <c r="BW218" s="165"/>
      <c r="BX218" s="165"/>
      <c r="BY218" s="165"/>
      <c r="BZ218" s="165"/>
      <c r="CA218" s="165"/>
      <c r="CB218" s="165"/>
      <c r="CC218" s="165"/>
      <c r="CD218" s="165"/>
      <c r="CE218" s="165"/>
      <c r="CF218" s="165"/>
      <c r="CG218" s="165"/>
      <c r="CH218" s="165"/>
      <c r="CI218" s="165"/>
      <c r="CJ218" s="165"/>
      <c r="CK218" s="165"/>
      <c r="CL218" s="165"/>
      <c r="CM218" s="165"/>
      <c r="CN218" s="165"/>
      <c r="CO218" s="165"/>
      <c r="CP218" s="165"/>
      <c r="CQ218" s="165"/>
      <c r="CR218" s="165"/>
      <c r="CS218" s="165"/>
      <c r="CT218" s="165"/>
      <c r="CU218" s="165"/>
      <c r="CV218" s="165"/>
      <c r="CW218" s="165"/>
      <c r="CX218" s="165"/>
      <c r="CY218" s="165"/>
      <c r="CZ218" s="165"/>
      <c r="DA218" s="165"/>
      <c r="DB218" s="165"/>
      <c r="DC218" s="165"/>
      <c r="DD218" s="165"/>
      <c r="DE218" s="165"/>
      <c r="DF218" s="165"/>
      <c r="DG218" s="165"/>
      <c r="DH218" s="165"/>
      <c r="DI218" s="165"/>
      <c r="DJ218" s="165"/>
      <c r="DK218" s="165"/>
      <c r="DL218" s="165"/>
      <c r="DM218" s="165"/>
      <c r="DN218" s="165"/>
      <c r="DO218" s="165"/>
      <c r="DP218" s="165"/>
      <c r="DQ218" s="165"/>
      <c r="DR218" s="165"/>
      <c r="DS218" s="165"/>
      <c r="DT218" s="165"/>
      <c r="DU218" s="165"/>
      <c r="DV218" s="165"/>
      <c r="DW218" s="165"/>
      <c r="DX218" s="165"/>
      <c r="DY218" s="165"/>
      <c r="DZ218" s="165"/>
      <c r="EA218" s="165"/>
      <c r="EB218" s="165"/>
      <c r="EC218" s="165"/>
      <c r="ED218" s="165"/>
      <c r="EE218" s="165"/>
      <c r="EF218" s="165"/>
      <c r="EG218" s="165"/>
      <c r="EH218" s="165"/>
      <c r="EI218" s="165"/>
      <c r="EJ218" s="165"/>
      <c r="EK218" s="165"/>
      <c r="EL218" s="165"/>
      <c r="EM218" s="165"/>
      <c r="EN218" s="165"/>
      <c r="EO218" s="165"/>
      <c r="EP218" s="165"/>
      <c r="EQ218" s="165"/>
      <c r="ER218" s="165"/>
      <c r="ES218" s="165"/>
      <c r="ET218" s="165"/>
      <c r="EU218" s="165"/>
      <c r="EV218" s="165"/>
      <c r="EW218" s="165"/>
      <c r="EX218" s="165"/>
      <c r="EY218" s="165"/>
      <c r="EZ218" s="165"/>
      <c r="FA218" s="165"/>
      <c r="FB218" s="165"/>
      <c r="FC218" s="165"/>
      <c r="FD218" s="165"/>
      <c r="FE218" s="165"/>
      <c r="FF218" s="165"/>
      <c r="FG218" s="165"/>
      <c r="FH218" s="165"/>
      <c r="FI218" s="165"/>
      <c r="FJ218" s="165"/>
      <c r="FK218" s="165"/>
      <c r="FL218" s="165"/>
      <c r="FM218" s="165"/>
      <c r="FN218" s="165"/>
      <c r="FO218" s="165"/>
      <c r="FP218" s="165"/>
      <c r="FQ218" s="165"/>
      <c r="FR218" s="165"/>
      <c r="FS218" s="165"/>
      <c r="FT218" s="165"/>
      <c r="FU218" s="165"/>
      <c r="FV218" s="165"/>
      <c r="FW218" s="165"/>
      <c r="FX218" s="165"/>
      <c r="FY218" s="165"/>
      <c r="FZ218" s="165"/>
      <c r="GA218" s="165"/>
      <c r="GB218" s="165"/>
      <c r="GC218" s="165"/>
      <c r="GD218" s="165"/>
      <c r="GE218" s="165"/>
      <c r="GF218" s="165"/>
      <c r="GG218" s="165"/>
    </row>
    <row r="219" spans="1:189" s="123" customFormat="1" ht="42.75" x14ac:dyDescent="0.2">
      <c r="A219" s="141">
        <v>2</v>
      </c>
      <c r="B219" s="124" t="s">
        <v>63</v>
      </c>
      <c r="C219" s="166" t="s">
        <v>299</v>
      </c>
      <c r="D219" s="131" t="s">
        <v>55</v>
      </c>
      <c r="E219" s="128">
        <v>642</v>
      </c>
      <c r="F219" s="128"/>
      <c r="G219" s="113">
        <f>E219*F219</f>
        <v>0</v>
      </c>
      <c r="I219" s="146"/>
      <c r="J219" s="122"/>
      <c r="K219" s="122"/>
      <c r="L219" s="122"/>
      <c r="M219" s="122"/>
    </row>
    <row r="220" spans="1:189" s="123" customFormat="1" ht="15.95" customHeight="1" x14ac:dyDescent="0.2">
      <c r="A220" s="141"/>
      <c r="B220" s="118"/>
      <c r="C220" s="166"/>
      <c r="D220" s="120"/>
      <c r="E220" s="121"/>
      <c r="F220" s="128"/>
      <c r="G220" s="146"/>
      <c r="I220" s="146"/>
      <c r="J220" s="122"/>
      <c r="K220" s="122"/>
      <c r="L220" s="122"/>
      <c r="M220" s="122"/>
    </row>
    <row r="221" spans="1:189" s="134" customFormat="1" ht="28.5" x14ac:dyDescent="0.2">
      <c r="A221" s="145">
        <v>3</v>
      </c>
      <c r="B221" s="150" t="s">
        <v>63</v>
      </c>
      <c r="C221" s="125" t="s">
        <v>270</v>
      </c>
      <c r="D221" s="148" t="s">
        <v>38</v>
      </c>
      <c r="E221" s="128">
        <v>14</v>
      </c>
      <c r="F221" s="128"/>
      <c r="G221" s="113">
        <f>E221*F221</f>
        <v>0</v>
      </c>
      <c r="I221" s="149"/>
      <c r="J221" s="133"/>
      <c r="K221" s="133"/>
      <c r="L221" s="133"/>
      <c r="M221" s="133"/>
    </row>
    <row r="222" spans="1:189" s="134" customFormat="1" ht="15.95" customHeight="1" x14ac:dyDescent="0.2">
      <c r="A222" s="145"/>
      <c r="B222" s="150"/>
      <c r="C222" s="125"/>
      <c r="D222" s="148"/>
      <c r="E222" s="128"/>
      <c r="F222" s="128"/>
      <c r="G222" s="132"/>
      <c r="I222" s="149"/>
      <c r="J222" s="133"/>
      <c r="K222" s="133"/>
      <c r="L222" s="133"/>
      <c r="M222" s="133"/>
    </row>
    <row r="223" spans="1:189" s="134" customFormat="1" ht="28.5" x14ac:dyDescent="0.2">
      <c r="A223" s="145">
        <v>4</v>
      </c>
      <c r="B223" s="150" t="s">
        <v>63</v>
      </c>
      <c r="C223" s="125" t="s">
        <v>289</v>
      </c>
      <c r="D223" s="148" t="s">
        <v>38</v>
      </c>
      <c r="E223" s="128">
        <v>18</v>
      </c>
      <c r="F223" s="128"/>
      <c r="G223" s="113">
        <f>E223*F223</f>
        <v>0</v>
      </c>
      <c r="I223" s="149"/>
      <c r="J223" s="133"/>
      <c r="K223" s="133"/>
      <c r="L223" s="133"/>
      <c r="M223" s="133"/>
    </row>
    <row r="224" spans="1:189" s="134" customFormat="1" ht="15.95" customHeight="1" x14ac:dyDescent="0.2">
      <c r="A224" s="145"/>
      <c r="B224" s="150"/>
      <c r="C224" s="125"/>
      <c r="D224" s="148"/>
      <c r="E224" s="128"/>
      <c r="F224" s="128"/>
      <c r="G224" s="132"/>
      <c r="I224" s="149"/>
      <c r="J224" s="133"/>
      <c r="K224" s="133"/>
      <c r="L224" s="133"/>
      <c r="M224" s="133"/>
    </row>
    <row r="225" spans="1:18" s="123" customFormat="1" ht="28.5" x14ac:dyDescent="0.2">
      <c r="A225" s="141">
        <v>5</v>
      </c>
      <c r="B225" s="118" t="s">
        <v>63</v>
      </c>
      <c r="C225" s="164" t="s">
        <v>186</v>
      </c>
      <c r="D225" s="131" t="s">
        <v>31</v>
      </c>
      <c r="E225" s="128">
        <v>7</v>
      </c>
      <c r="F225" s="121"/>
      <c r="G225" s="113">
        <f>E225*F225</f>
        <v>0</v>
      </c>
      <c r="I225" s="122"/>
      <c r="J225" s="122"/>
      <c r="K225" s="122"/>
      <c r="L225" s="122"/>
      <c r="M225" s="122"/>
    </row>
    <row r="226" spans="1:18" s="123" customFormat="1" ht="15.95" customHeight="1" x14ac:dyDescent="0.2">
      <c r="A226" s="141"/>
      <c r="B226" s="118"/>
      <c r="C226" s="164"/>
      <c r="D226" s="131"/>
      <c r="E226" s="128"/>
      <c r="F226" s="121"/>
      <c r="G226" s="146"/>
      <c r="I226" s="122"/>
      <c r="J226" s="122"/>
      <c r="K226" s="122"/>
      <c r="L226" s="122"/>
      <c r="M226" s="122"/>
    </row>
    <row r="227" spans="1:18" s="134" customFormat="1" ht="18" customHeight="1" x14ac:dyDescent="0.2">
      <c r="A227" s="145">
        <v>6</v>
      </c>
      <c r="B227" s="124" t="s">
        <v>63</v>
      </c>
      <c r="C227" s="164" t="s">
        <v>269</v>
      </c>
      <c r="D227" s="131" t="s">
        <v>31</v>
      </c>
      <c r="E227" s="128">
        <v>4</v>
      </c>
      <c r="F227" s="128"/>
      <c r="G227" s="113">
        <f>E227*F227</f>
        <v>0</v>
      </c>
      <c r="I227" s="149"/>
      <c r="J227" s="133"/>
      <c r="K227" s="133"/>
      <c r="L227" s="133"/>
      <c r="M227" s="133"/>
    </row>
    <row r="228" spans="1:18" s="117" customFormat="1" ht="15.95" customHeight="1" x14ac:dyDescent="0.2">
      <c r="A228" s="104"/>
      <c r="B228" s="114"/>
      <c r="C228" s="114"/>
      <c r="D228" s="158"/>
      <c r="E228" s="113"/>
      <c r="F228" s="113"/>
      <c r="G228" s="113"/>
    </row>
    <row r="229" spans="1:18" s="123" customFormat="1" ht="15.95" customHeight="1" x14ac:dyDescent="0.25">
      <c r="A229" s="141"/>
      <c r="B229" s="127" t="s">
        <v>127</v>
      </c>
      <c r="C229" s="127" t="s">
        <v>128</v>
      </c>
      <c r="D229" s="120"/>
      <c r="E229" s="121"/>
      <c r="F229" s="121"/>
      <c r="G229" s="93" t="str">
        <f>IF(ISBLANK(E229),"",IF(ISBLANK(F229),"",E229*F229))</f>
        <v/>
      </c>
      <c r="I229" s="146"/>
      <c r="J229" s="122"/>
      <c r="K229" s="122"/>
      <c r="L229" s="122"/>
      <c r="M229" s="122"/>
    </row>
    <row r="230" spans="1:18" s="123" customFormat="1" ht="15.95" customHeight="1" x14ac:dyDescent="0.25">
      <c r="A230" s="141"/>
      <c r="B230" s="127"/>
      <c r="C230" s="167"/>
      <c r="D230" s="120"/>
      <c r="E230" s="121"/>
      <c r="F230" s="121"/>
      <c r="G230" s="121"/>
      <c r="I230" s="146"/>
      <c r="J230" s="122"/>
      <c r="K230" s="122"/>
      <c r="L230" s="122"/>
      <c r="M230" s="122"/>
    </row>
    <row r="231" spans="1:18" s="123" customFormat="1" ht="99.75" x14ac:dyDescent="0.2">
      <c r="A231" s="141">
        <v>7</v>
      </c>
      <c r="B231" s="118" t="s">
        <v>129</v>
      </c>
      <c r="C231" s="164" t="s">
        <v>300</v>
      </c>
      <c r="D231" s="120" t="s">
        <v>55</v>
      </c>
      <c r="E231" s="121">
        <v>396</v>
      </c>
      <c r="F231" s="121"/>
      <c r="G231" s="113">
        <f>E231*F231</f>
        <v>0</v>
      </c>
      <c r="I231" s="146"/>
      <c r="J231" s="122"/>
      <c r="K231" s="122"/>
      <c r="L231" s="122"/>
      <c r="M231" s="122"/>
    </row>
    <row r="232" spans="1:18" s="123" customFormat="1" ht="15.95" customHeight="1" x14ac:dyDescent="0.2">
      <c r="A232" s="141"/>
      <c r="B232" s="118"/>
      <c r="C232" s="164"/>
      <c r="D232" s="120"/>
      <c r="E232" s="121"/>
      <c r="F232" s="121"/>
      <c r="G232" s="146"/>
      <c r="I232" s="146"/>
      <c r="J232" s="122"/>
      <c r="K232" s="122"/>
      <c r="L232" s="122"/>
      <c r="M232" s="122"/>
    </row>
    <row r="233" spans="1:18" s="134" customFormat="1" ht="99.75" x14ac:dyDescent="0.2">
      <c r="A233" s="145">
        <v>8</v>
      </c>
      <c r="B233" s="124" t="s">
        <v>254</v>
      </c>
      <c r="C233" s="164" t="s">
        <v>301</v>
      </c>
      <c r="D233" s="131" t="s">
        <v>55</v>
      </c>
      <c r="E233" s="128">
        <v>35</v>
      </c>
      <c r="F233" s="128"/>
      <c r="G233" s="113">
        <f>E233*F233</f>
        <v>0</v>
      </c>
      <c r="I233" s="149"/>
      <c r="J233" s="133"/>
      <c r="K233" s="133"/>
      <c r="L233" s="133"/>
      <c r="M233" s="133"/>
    </row>
    <row r="234" spans="1:18" s="123" customFormat="1" ht="15.95" customHeight="1" x14ac:dyDescent="0.2">
      <c r="A234" s="141"/>
      <c r="B234" s="118"/>
      <c r="C234" s="160"/>
      <c r="D234" s="120"/>
      <c r="E234" s="121"/>
      <c r="F234" s="121"/>
      <c r="G234" s="146"/>
      <c r="I234" s="146"/>
      <c r="J234" s="122"/>
      <c r="K234" s="122"/>
      <c r="L234" s="122"/>
      <c r="M234" s="122"/>
    </row>
    <row r="235" spans="1:18" s="123" customFormat="1" ht="15.95" customHeight="1" x14ac:dyDescent="0.2">
      <c r="A235" s="141">
        <v>9</v>
      </c>
      <c r="B235" s="118" t="s">
        <v>63</v>
      </c>
      <c r="C235" s="160" t="s">
        <v>194</v>
      </c>
      <c r="D235" s="120" t="s">
        <v>31</v>
      </c>
      <c r="E235" s="121">
        <v>10</v>
      </c>
      <c r="F235" s="121"/>
      <c r="G235" s="113">
        <f>E235*F235</f>
        <v>0</v>
      </c>
      <c r="I235" s="146"/>
      <c r="J235" s="122"/>
      <c r="K235" s="122"/>
      <c r="L235" s="122"/>
      <c r="M235" s="122"/>
    </row>
    <row r="236" spans="1:18" s="123" customFormat="1" ht="15.95" customHeight="1" x14ac:dyDescent="0.2">
      <c r="A236" s="141"/>
      <c r="B236" s="118"/>
      <c r="C236" s="160"/>
      <c r="D236" s="120"/>
      <c r="E236" s="121"/>
      <c r="F236" s="121"/>
      <c r="G236" s="146"/>
      <c r="I236" s="146"/>
      <c r="J236" s="122"/>
      <c r="K236" s="122"/>
      <c r="L236" s="122"/>
      <c r="M236" s="122"/>
    </row>
    <row r="237" spans="1:18" s="123" customFormat="1" ht="15.95" customHeight="1" x14ac:dyDescent="0.2">
      <c r="A237" s="145"/>
      <c r="B237" s="124"/>
      <c r="C237" s="164"/>
      <c r="D237" s="131"/>
      <c r="E237" s="128"/>
      <c r="F237" s="128"/>
      <c r="G237" s="132"/>
      <c r="I237" s="122"/>
      <c r="J237" s="122"/>
      <c r="K237" s="122"/>
      <c r="L237" s="122"/>
      <c r="M237" s="122"/>
    </row>
    <row r="238" spans="1:18" s="123" customFormat="1" ht="15.95" customHeight="1" x14ac:dyDescent="0.2">
      <c r="A238" s="141"/>
      <c r="B238" s="119" t="s">
        <v>130</v>
      </c>
      <c r="C238" s="119" t="s">
        <v>131</v>
      </c>
      <c r="D238" s="120"/>
      <c r="E238" s="121"/>
      <c r="F238" s="121"/>
      <c r="G238" s="93" t="str">
        <f>IF(ISBLANK(E238),"",IF(ISBLANK(F238),"",E238*F238))</f>
        <v/>
      </c>
      <c r="H238" s="122"/>
      <c r="I238" s="122"/>
      <c r="J238" s="122"/>
      <c r="K238" s="122"/>
      <c r="L238" s="122"/>
      <c r="M238" s="122"/>
      <c r="N238" s="122"/>
      <c r="O238" s="122"/>
      <c r="P238" s="122"/>
      <c r="Q238" s="122"/>
      <c r="R238" s="122"/>
    </row>
    <row r="239" spans="1:18" s="123" customFormat="1" ht="15.95" customHeight="1" x14ac:dyDescent="0.2">
      <c r="A239" s="141"/>
      <c r="B239" s="119"/>
      <c r="C239" s="119"/>
      <c r="D239" s="120"/>
      <c r="E239" s="121"/>
      <c r="F239" s="121"/>
      <c r="G239" s="93"/>
      <c r="H239" s="122"/>
      <c r="I239" s="122"/>
      <c r="J239" s="122"/>
      <c r="K239" s="122"/>
      <c r="L239" s="122"/>
      <c r="M239" s="122"/>
      <c r="N239" s="122"/>
      <c r="O239" s="122"/>
      <c r="P239" s="122"/>
      <c r="Q239" s="122"/>
      <c r="R239" s="122"/>
    </row>
    <row r="240" spans="1:18" s="134" customFormat="1" ht="42.75" x14ac:dyDescent="0.2">
      <c r="A240" s="145">
        <v>10</v>
      </c>
      <c r="B240" s="118" t="s">
        <v>256</v>
      </c>
      <c r="C240" s="160" t="s">
        <v>257</v>
      </c>
      <c r="D240" s="120" t="s">
        <v>31</v>
      </c>
      <c r="E240" s="128">
        <v>4</v>
      </c>
      <c r="F240" s="128"/>
      <c r="G240" s="113">
        <f>E240*F240</f>
        <v>0</v>
      </c>
      <c r="H240" s="133"/>
      <c r="I240" s="133"/>
      <c r="J240" s="133"/>
      <c r="K240" s="133"/>
      <c r="L240" s="133"/>
      <c r="M240" s="133"/>
      <c r="N240" s="133"/>
      <c r="O240" s="133"/>
      <c r="P240" s="133"/>
      <c r="Q240" s="133"/>
      <c r="R240" s="133"/>
    </row>
    <row r="241" spans="1:256" s="134" customFormat="1" ht="15.95" customHeight="1" x14ac:dyDescent="0.2">
      <c r="A241" s="145"/>
      <c r="B241" s="124"/>
      <c r="C241" s="164"/>
      <c r="D241" s="131"/>
      <c r="E241" s="128"/>
      <c r="F241" s="128"/>
      <c r="G241" s="132"/>
      <c r="H241" s="133"/>
      <c r="I241" s="133"/>
      <c r="J241" s="133"/>
      <c r="K241" s="133"/>
      <c r="L241" s="133"/>
      <c r="M241" s="133"/>
      <c r="N241" s="133"/>
      <c r="O241" s="133"/>
      <c r="P241" s="133"/>
      <c r="Q241" s="133"/>
      <c r="R241" s="133"/>
    </row>
    <row r="242" spans="1:256" s="123" customFormat="1" ht="47.25" customHeight="1" x14ac:dyDescent="0.2">
      <c r="A242" s="141">
        <v>11</v>
      </c>
      <c r="B242" s="118" t="s">
        <v>187</v>
      </c>
      <c r="C242" s="160" t="s">
        <v>255</v>
      </c>
      <c r="D242" s="120" t="s">
        <v>31</v>
      </c>
      <c r="E242" s="128">
        <v>4</v>
      </c>
      <c r="F242" s="128"/>
      <c r="G242" s="113">
        <f>E242*F242</f>
        <v>0</v>
      </c>
      <c r="H242" s="122"/>
      <c r="I242" s="122"/>
      <c r="J242" s="122"/>
      <c r="K242" s="122"/>
      <c r="L242" s="122"/>
      <c r="M242" s="122"/>
      <c r="N242" s="122"/>
      <c r="O242" s="122"/>
      <c r="P242" s="122"/>
      <c r="Q242" s="122"/>
      <c r="R242" s="122"/>
    </row>
    <row r="243" spans="1:256" s="123" customFormat="1" ht="15.95" customHeight="1" x14ac:dyDescent="0.2">
      <c r="A243" s="141"/>
      <c r="B243" s="118"/>
      <c r="C243" s="160"/>
      <c r="D243" s="120"/>
      <c r="E243" s="128"/>
      <c r="F243" s="128"/>
      <c r="G243" s="146"/>
      <c r="H243" s="122"/>
      <c r="I243" s="122"/>
      <c r="J243" s="122"/>
      <c r="K243" s="122"/>
      <c r="L243" s="122"/>
      <c r="M243" s="122"/>
      <c r="N243" s="122"/>
      <c r="O243" s="122"/>
      <c r="P243" s="122"/>
      <c r="Q243" s="122"/>
      <c r="R243" s="122"/>
    </row>
    <row r="244" spans="1:256" s="123" customFormat="1" ht="57" x14ac:dyDescent="0.2">
      <c r="A244" s="141">
        <v>12</v>
      </c>
      <c r="B244" s="118" t="s">
        <v>187</v>
      </c>
      <c r="C244" s="160" t="s">
        <v>302</v>
      </c>
      <c r="D244" s="120" t="s">
        <v>31</v>
      </c>
      <c r="E244" s="128">
        <v>1</v>
      </c>
      <c r="F244" s="128"/>
      <c r="G244" s="113">
        <f>E244*F244</f>
        <v>0</v>
      </c>
      <c r="H244" s="122"/>
      <c r="I244" s="122"/>
      <c r="J244" s="122"/>
      <c r="K244" s="122"/>
      <c r="L244" s="122"/>
      <c r="M244" s="122"/>
      <c r="N244" s="122"/>
      <c r="O244" s="122"/>
      <c r="P244" s="122"/>
      <c r="Q244" s="122"/>
      <c r="R244" s="122"/>
    </row>
    <row r="245" spans="1:256" s="123" customFormat="1" ht="15.95" customHeight="1" x14ac:dyDescent="0.2">
      <c r="A245" s="141"/>
      <c r="B245" s="118"/>
      <c r="C245" s="160"/>
      <c r="D245" s="120"/>
      <c r="E245" s="128"/>
      <c r="F245" s="128"/>
      <c r="G245" s="113"/>
      <c r="H245" s="122"/>
      <c r="I245" s="122"/>
      <c r="J245" s="122"/>
      <c r="K245" s="122"/>
      <c r="L245" s="122"/>
      <c r="M245" s="122"/>
      <c r="N245" s="122"/>
      <c r="O245" s="122"/>
      <c r="P245" s="122"/>
      <c r="Q245" s="122"/>
      <c r="R245" s="122"/>
    </row>
    <row r="246" spans="1:256" s="168" customFormat="1" ht="71.25" x14ac:dyDescent="0.2">
      <c r="A246" s="145">
        <v>13</v>
      </c>
      <c r="B246" s="124" t="s">
        <v>132</v>
      </c>
      <c r="C246" s="164" t="s">
        <v>258</v>
      </c>
      <c r="D246" s="131" t="s">
        <v>31</v>
      </c>
      <c r="E246" s="128">
        <v>4</v>
      </c>
      <c r="F246" s="128"/>
      <c r="G246" s="113">
        <f>E246*F246</f>
        <v>0</v>
      </c>
      <c r="H246" s="134"/>
      <c r="I246" s="133"/>
      <c r="J246" s="133"/>
      <c r="K246" s="133"/>
      <c r="L246" s="133"/>
      <c r="M246" s="133"/>
      <c r="N246" s="134"/>
      <c r="O246" s="134"/>
      <c r="P246" s="134"/>
      <c r="Q246" s="134"/>
      <c r="R246" s="134"/>
      <c r="HU246" s="134"/>
      <c r="HV246" s="134"/>
      <c r="HW246" s="134"/>
      <c r="HX246" s="134"/>
      <c r="HY246" s="134"/>
      <c r="HZ246" s="134"/>
      <c r="IA246" s="134"/>
      <c r="IB246" s="134"/>
      <c r="IC246" s="134"/>
      <c r="ID246" s="134"/>
      <c r="IE246" s="134"/>
      <c r="IF246" s="134"/>
      <c r="IG246" s="134"/>
      <c r="IH246" s="134"/>
      <c r="II246" s="134"/>
      <c r="IJ246" s="134"/>
      <c r="IK246" s="134"/>
      <c r="IL246" s="134"/>
      <c r="IM246" s="134"/>
      <c r="IN246" s="134"/>
      <c r="IO246" s="134"/>
      <c r="IP246" s="134"/>
      <c r="IQ246" s="134"/>
      <c r="IR246" s="134"/>
      <c r="IS246" s="134"/>
      <c r="IT246" s="134"/>
      <c r="IU246" s="134"/>
      <c r="IV246" s="134"/>
    </row>
    <row r="247" spans="1:256" s="123" customFormat="1" ht="15.95" customHeight="1" x14ac:dyDescent="0.2">
      <c r="A247" s="141"/>
      <c r="B247" s="118"/>
      <c r="C247" s="168"/>
      <c r="D247" s="120"/>
      <c r="E247" s="121"/>
      <c r="F247" s="128"/>
      <c r="G247" s="146"/>
      <c r="I247" s="122"/>
      <c r="J247" s="122"/>
      <c r="K247" s="122"/>
      <c r="L247" s="122"/>
      <c r="M247" s="122"/>
    </row>
    <row r="248" spans="1:256" s="123" customFormat="1" ht="57" x14ac:dyDescent="0.2">
      <c r="A248" s="145">
        <v>14</v>
      </c>
      <c r="B248" s="118" t="s">
        <v>188</v>
      </c>
      <c r="C248" s="160" t="s">
        <v>259</v>
      </c>
      <c r="D248" s="120" t="s">
        <v>31</v>
      </c>
      <c r="E248" s="121">
        <v>5</v>
      </c>
      <c r="F248" s="128"/>
      <c r="G248" s="113">
        <f>E248*F248</f>
        <v>0</v>
      </c>
      <c r="H248" s="122"/>
      <c r="I248" s="122"/>
      <c r="J248" s="122"/>
      <c r="K248" s="122"/>
      <c r="L248" s="122"/>
      <c r="M248" s="122"/>
      <c r="N248" s="122"/>
      <c r="O248" s="122"/>
      <c r="P248" s="122"/>
      <c r="Q248" s="122"/>
      <c r="R248" s="122"/>
    </row>
    <row r="249" spans="1:256" s="123" customFormat="1" ht="15.95" customHeight="1" x14ac:dyDescent="0.2">
      <c r="A249" s="169"/>
      <c r="B249" s="118"/>
      <c r="C249" s="160"/>
      <c r="D249" s="120"/>
      <c r="E249" s="121"/>
      <c r="F249" s="121"/>
      <c r="G249" s="93"/>
    </row>
    <row r="250" spans="1:256" s="123" customFormat="1" ht="15.95" customHeight="1" x14ac:dyDescent="0.25">
      <c r="A250" s="141"/>
      <c r="B250" s="119" t="s">
        <v>133</v>
      </c>
      <c r="C250" s="127" t="s">
        <v>134</v>
      </c>
      <c r="D250" s="120"/>
      <c r="E250" s="121"/>
      <c r="F250" s="121"/>
      <c r="G250" s="93" t="str">
        <f>IF(ISBLANK(E250),"",IF(ISBLANK(F250),"",E250*F250))</f>
        <v/>
      </c>
      <c r="I250" s="146"/>
      <c r="J250" s="122"/>
      <c r="K250" s="122"/>
      <c r="L250" s="122"/>
      <c r="M250" s="122"/>
    </row>
    <row r="251" spans="1:256" s="129" customFormat="1" ht="15.95" customHeight="1" x14ac:dyDescent="0.2">
      <c r="A251" s="141"/>
      <c r="B251" s="118"/>
      <c r="C251" s="160"/>
      <c r="D251" s="120"/>
      <c r="E251" s="121"/>
      <c r="F251" s="121"/>
      <c r="G251" s="146"/>
      <c r="H251" s="123"/>
      <c r="I251" s="122"/>
      <c r="J251" s="122"/>
      <c r="K251" s="122"/>
      <c r="L251" s="122"/>
      <c r="M251" s="122"/>
      <c r="N251" s="123"/>
      <c r="O251" s="123"/>
      <c r="P251" s="123"/>
      <c r="Q251" s="123"/>
      <c r="R251" s="123"/>
      <c r="HU251" s="123"/>
      <c r="HV251" s="123"/>
      <c r="HW251" s="123"/>
      <c r="HX251" s="123"/>
      <c r="HY251" s="123"/>
      <c r="HZ251" s="123"/>
      <c r="IA251" s="123"/>
      <c r="IB251" s="123"/>
      <c r="IC251" s="123"/>
      <c r="ID251" s="123"/>
      <c r="IE251" s="123"/>
      <c r="IF251" s="123"/>
      <c r="IG251" s="123"/>
      <c r="IH251" s="123"/>
      <c r="II251" s="123"/>
      <c r="IJ251" s="123"/>
      <c r="IK251" s="123"/>
      <c r="IL251" s="123"/>
      <c r="IM251" s="123"/>
      <c r="IN251" s="123"/>
      <c r="IO251" s="123"/>
      <c r="IP251" s="123"/>
      <c r="IQ251" s="123"/>
      <c r="IR251" s="123"/>
      <c r="IS251" s="123"/>
      <c r="IT251" s="123"/>
      <c r="IU251" s="123"/>
      <c r="IV251" s="123"/>
    </row>
    <row r="252" spans="1:256" s="116" customFormat="1" ht="42.75" x14ac:dyDescent="0.2">
      <c r="A252" s="145">
        <v>15</v>
      </c>
      <c r="B252" s="124" t="s">
        <v>260</v>
      </c>
      <c r="C252" s="164" t="s">
        <v>303</v>
      </c>
      <c r="D252" s="131" t="s">
        <v>55</v>
      </c>
      <c r="E252" s="128">
        <v>36</v>
      </c>
      <c r="F252" s="128"/>
      <c r="G252" s="113">
        <f>E252*F252</f>
        <v>0</v>
      </c>
      <c r="H252" s="134"/>
      <c r="I252" s="133"/>
      <c r="J252" s="133"/>
      <c r="K252" s="133"/>
      <c r="L252" s="133"/>
      <c r="M252" s="133"/>
      <c r="N252" s="134"/>
      <c r="O252" s="134"/>
      <c r="P252" s="134"/>
      <c r="Q252" s="134"/>
      <c r="R252" s="134"/>
      <c r="HU252" s="134"/>
      <c r="HV252" s="134"/>
      <c r="HW252" s="134"/>
      <c r="HX252" s="134"/>
      <c r="HY252" s="134"/>
      <c r="HZ252" s="134"/>
      <c r="IA252" s="134"/>
      <c r="IB252" s="134"/>
      <c r="IC252" s="134"/>
      <c r="ID252" s="134"/>
      <c r="IE252" s="134"/>
      <c r="IF252" s="134"/>
      <c r="IG252" s="134"/>
      <c r="IH252" s="134"/>
      <c r="II252" s="134"/>
      <c r="IJ252" s="134"/>
      <c r="IK252" s="134"/>
      <c r="IL252" s="134"/>
      <c r="IM252" s="134"/>
      <c r="IN252" s="134"/>
      <c r="IO252" s="134"/>
      <c r="IP252" s="134"/>
      <c r="IQ252" s="134"/>
      <c r="IR252" s="134"/>
      <c r="IS252" s="134"/>
      <c r="IT252" s="134"/>
      <c r="IU252" s="134"/>
      <c r="IV252" s="134"/>
    </row>
    <row r="253" spans="1:256" s="129" customFormat="1" ht="15.95" customHeight="1" x14ac:dyDescent="0.2">
      <c r="A253" s="141"/>
      <c r="B253" s="118"/>
      <c r="C253" s="160"/>
      <c r="D253" s="120"/>
      <c r="E253" s="121"/>
      <c r="F253" s="128"/>
      <c r="G253" s="146"/>
      <c r="H253" s="123"/>
      <c r="I253" s="122"/>
      <c r="J253" s="122"/>
      <c r="K253" s="122"/>
      <c r="L253" s="122"/>
      <c r="M253" s="122"/>
      <c r="N253" s="123"/>
      <c r="O253" s="123"/>
      <c r="P253" s="123"/>
      <c r="Q253" s="123"/>
      <c r="R253" s="123"/>
      <c r="HU253" s="123"/>
      <c r="HV253" s="123"/>
      <c r="HW253" s="123"/>
      <c r="HX253" s="123"/>
      <c r="HY253" s="123"/>
      <c r="HZ253" s="123"/>
      <c r="IA253" s="123"/>
      <c r="IB253" s="123"/>
      <c r="IC253" s="123"/>
      <c r="ID253" s="123"/>
      <c r="IE253" s="123"/>
      <c r="IF253" s="123"/>
      <c r="IG253" s="123"/>
      <c r="IH253" s="123"/>
      <c r="II253" s="123"/>
      <c r="IJ253" s="123"/>
      <c r="IK253" s="123"/>
      <c r="IL253" s="123"/>
      <c r="IM253" s="123"/>
      <c r="IN253" s="123"/>
      <c r="IO253" s="123"/>
      <c r="IP253" s="123"/>
      <c r="IQ253" s="123"/>
      <c r="IR253" s="123"/>
      <c r="IS253" s="123"/>
      <c r="IT253" s="123"/>
      <c r="IU253" s="123"/>
      <c r="IV253" s="123"/>
    </row>
    <row r="254" spans="1:256" s="116" customFormat="1" ht="42.75" x14ac:dyDescent="0.2">
      <c r="A254" s="145">
        <v>16</v>
      </c>
      <c r="B254" s="118" t="s">
        <v>185</v>
      </c>
      <c r="C254" s="164" t="s">
        <v>304</v>
      </c>
      <c r="D254" s="120" t="s">
        <v>55</v>
      </c>
      <c r="E254" s="128">
        <v>71</v>
      </c>
      <c r="F254" s="128"/>
      <c r="G254" s="113">
        <f>E254*F254</f>
        <v>0</v>
      </c>
      <c r="H254" s="134"/>
      <c r="I254" s="133"/>
      <c r="J254" s="133"/>
      <c r="K254" s="133"/>
      <c r="L254" s="133"/>
      <c r="M254" s="133"/>
      <c r="N254" s="134"/>
      <c r="O254" s="134"/>
      <c r="P254" s="134"/>
      <c r="Q254" s="134"/>
      <c r="R254" s="134"/>
      <c r="HU254" s="134"/>
      <c r="HV254" s="134"/>
      <c r="HW254" s="134"/>
      <c r="HX254" s="134"/>
      <c r="HY254" s="134"/>
      <c r="HZ254" s="134"/>
      <c r="IA254" s="134"/>
      <c r="IB254" s="134"/>
      <c r="IC254" s="134"/>
      <c r="ID254" s="134"/>
      <c r="IE254" s="134"/>
      <c r="IF254" s="134"/>
      <c r="IG254" s="134"/>
      <c r="IH254" s="134"/>
      <c r="II254" s="134"/>
      <c r="IJ254" s="134"/>
      <c r="IK254" s="134"/>
      <c r="IL254" s="134"/>
      <c r="IM254" s="134"/>
      <c r="IN254" s="134"/>
      <c r="IO254" s="134"/>
      <c r="IP254" s="134"/>
      <c r="IQ254" s="134"/>
      <c r="IR254" s="134"/>
      <c r="IS254" s="134"/>
      <c r="IT254" s="134"/>
      <c r="IU254" s="134"/>
      <c r="IV254" s="134"/>
    </row>
    <row r="255" spans="1:256" s="116" customFormat="1" ht="15.95" customHeight="1" x14ac:dyDescent="0.2">
      <c r="A255" s="145"/>
      <c r="B255" s="118"/>
      <c r="C255" s="164"/>
      <c r="D255" s="120"/>
      <c r="E255" s="128"/>
      <c r="F255" s="128"/>
      <c r="G255" s="132"/>
      <c r="H255" s="134"/>
      <c r="I255" s="133"/>
      <c r="J255" s="133"/>
      <c r="K255" s="133"/>
      <c r="L255" s="133"/>
      <c r="M255" s="133"/>
      <c r="N255" s="134"/>
      <c r="O255" s="134"/>
      <c r="P255" s="134"/>
      <c r="Q255" s="134"/>
      <c r="R255" s="134"/>
      <c r="HU255" s="134"/>
      <c r="HV255" s="134"/>
      <c r="HW255" s="134"/>
      <c r="HX255" s="134"/>
      <c r="HY255" s="134"/>
      <c r="HZ255" s="134"/>
      <c r="IA255" s="134"/>
      <c r="IB255" s="134"/>
      <c r="IC255" s="134"/>
      <c r="ID255" s="134"/>
      <c r="IE255" s="134"/>
      <c r="IF255" s="134"/>
      <c r="IG255" s="134"/>
      <c r="IH255" s="134"/>
      <c r="II255" s="134"/>
      <c r="IJ255" s="134"/>
      <c r="IK255" s="134"/>
      <c r="IL255" s="134"/>
      <c r="IM255" s="134"/>
      <c r="IN255" s="134"/>
      <c r="IO255" s="134"/>
      <c r="IP255" s="134"/>
      <c r="IQ255" s="134"/>
      <c r="IR255" s="134"/>
      <c r="IS255" s="134"/>
      <c r="IT255" s="134"/>
      <c r="IU255" s="134"/>
      <c r="IV255" s="134"/>
    </row>
    <row r="256" spans="1:256" s="123" customFormat="1" ht="57" x14ac:dyDescent="0.2">
      <c r="A256" s="141">
        <v>17</v>
      </c>
      <c r="B256" s="118" t="s">
        <v>135</v>
      </c>
      <c r="C256" s="160" t="s">
        <v>136</v>
      </c>
      <c r="D256" s="120" t="s">
        <v>55</v>
      </c>
      <c r="E256" s="121">
        <v>36</v>
      </c>
      <c r="F256" s="121"/>
      <c r="G256" s="113">
        <f>E256*F256</f>
        <v>0</v>
      </c>
      <c r="I256" s="122"/>
      <c r="J256" s="122"/>
      <c r="K256" s="122"/>
      <c r="L256" s="122"/>
      <c r="M256" s="122"/>
    </row>
    <row r="257" spans="1:256" s="123" customFormat="1" ht="15.95" customHeight="1" x14ac:dyDescent="0.2">
      <c r="A257" s="141"/>
      <c r="B257" s="118"/>
      <c r="C257" s="160"/>
      <c r="D257" s="120"/>
      <c r="E257" s="121"/>
      <c r="F257" s="121"/>
      <c r="G257" s="93"/>
      <c r="I257" s="122"/>
      <c r="J257" s="122"/>
      <c r="K257" s="122"/>
      <c r="L257" s="122"/>
      <c r="M257" s="122"/>
    </row>
    <row r="258" spans="1:256" s="123" customFormat="1" ht="57" x14ac:dyDescent="0.2">
      <c r="A258" s="141">
        <v>18</v>
      </c>
      <c r="B258" s="118" t="s">
        <v>208</v>
      </c>
      <c r="C258" s="160" t="s">
        <v>209</v>
      </c>
      <c r="D258" s="120" t="s">
        <v>55</v>
      </c>
      <c r="E258" s="121">
        <v>71</v>
      </c>
      <c r="F258" s="121"/>
      <c r="G258" s="113">
        <f>E258*F258</f>
        <v>0</v>
      </c>
      <c r="I258" s="122"/>
      <c r="J258" s="122"/>
      <c r="K258" s="122"/>
      <c r="L258" s="122"/>
      <c r="M258" s="122"/>
    </row>
    <row r="259" spans="1:256" s="123" customFormat="1" ht="15.95" customHeight="1" x14ac:dyDescent="0.2">
      <c r="A259" s="141"/>
      <c r="B259" s="118"/>
      <c r="C259" s="160"/>
      <c r="D259" s="120"/>
      <c r="E259" s="121"/>
      <c r="F259" s="121"/>
      <c r="G259" s="146"/>
      <c r="I259" s="122"/>
      <c r="J259" s="122"/>
      <c r="K259" s="122"/>
      <c r="L259" s="122"/>
      <c r="M259" s="122"/>
    </row>
    <row r="260" spans="1:256" s="129" customFormat="1" ht="57" x14ac:dyDescent="0.2">
      <c r="A260" s="141">
        <v>19</v>
      </c>
      <c r="B260" s="118" t="s">
        <v>137</v>
      </c>
      <c r="C260" s="160" t="s">
        <v>138</v>
      </c>
      <c r="D260" s="120" t="s">
        <v>31</v>
      </c>
      <c r="E260" s="121">
        <v>4</v>
      </c>
      <c r="F260" s="121"/>
      <c r="G260" s="113">
        <f>E260*F260</f>
        <v>0</v>
      </c>
      <c r="H260" s="123"/>
      <c r="I260" s="122"/>
      <c r="J260" s="122"/>
      <c r="K260" s="122"/>
      <c r="L260" s="122"/>
      <c r="M260" s="122"/>
      <c r="HU260" s="123"/>
      <c r="HV260" s="123"/>
      <c r="HW260" s="123"/>
      <c r="HX260" s="123"/>
      <c r="HY260" s="123"/>
      <c r="HZ260" s="123"/>
      <c r="IA260" s="123"/>
      <c r="IB260" s="123"/>
      <c r="IC260" s="123"/>
      <c r="ID260" s="123"/>
      <c r="IE260" s="123"/>
      <c r="IF260" s="123"/>
      <c r="IG260" s="123"/>
      <c r="IH260" s="123"/>
      <c r="II260" s="123"/>
      <c r="IJ260" s="123"/>
      <c r="IK260" s="123"/>
      <c r="IL260" s="123"/>
      <c r="IM260" s="123"/>
      <c r="IN260" s="123"/>
      <c r="IO260" s="123"/>
      <c r="IP260" s="123"/>
      <c r="IQ260" s="123"/>
      <c r="IR260" s="123"/>
      <c r="IS260" s="123"/>
      <c r="IT260" s="123"/>
      <c r="IU260" s="123"/>
      <c r="IV260" s="123"/>
    </row>
    <row r="261" spans="1:256" s="129" customFormat="1" ht="15.95" customHeight="1" x14ac:dyDescent="0.2">
      <c r="A261" s="141"/>
      <c r="B261" s="118"/>
      <c r="C261" s="160"/>
      <c r="D261" s="120"/>
      <c r="E261" s="121"/>
      <c r="F261" s="121"/>
      <c r="G261" s="146"/>
      <c r="H261" s="123"/>
      <c r="I261" s="122"/>
      <c r="J261" s="122"/>
      <c r="K261" s="122"/>
      <c r="L261" s="122"/>
      <c r="M261" s="122"/>
      <c r="HU261" s="123"/>
      <c r="HV261" s="123"/>
      <c r="HW261" s="123"/>
      <c r="HX261" s="123"/>
      <c r="HY261" s="123"/>
      <c r="HZ261" s="123"/>
      <c r="IA261" s="123"/>
      <c r="IB261" s="123"/>
      <c r="IC261" s="123"/>
      <c r="ID261" s="123"/>
      <c r="IE261" s="123"/>
      <c r="IF261" s="123"/>
      <c r="IG261" s="123"/>
      <c r="IH261" s="123"/>
      <c r="II261" s="123"/>
      <c r="IJ261" s="123"/>
      <c r="IK261" s="123"/>
      <c r="IL261" s="123"/>
      <c r="IM261" s="123"/>
      <c r="IN261" s="123"/>
      <c r="IO261" s="123"/>
      <c r="IP261" s="123"/>
      <c r="IQ261" s="123"/>
      <c r="IR261" s="123"/>
      <c r="IS261" s="123"/>
      <c r="IT261" s="123"/>
      <c r="IU261" s="123"/>
      <c r="IV261" s="123"/>
    </row>
    <row r="262" spans="1:256" s="129" customFormat="1" ht="48" customHeight="1" x14ac:dyDescent="0.2">
      <c r="A262" s="141">
        <v>20</v>
      </c>
      <c r="B262" s="118" t="s">
        <v>183</v>
      </c>
      <c r="C262" s="160" t="s">
        <v>184</v>
      </c>
      <c r="D262" s="120" t="s">
        <v>31</v>
      </c>
      <c r="E262" s="121">
        <v>6</v>
      </c>
      <c r="F262" s="128"/>
      <c r="G262" s="113">
        <f>E262*F262</f>
        <v>0</v>
      </c>
      <c r="H262" s="123"/>
      <c r="I262" s="122"/>
      <c r="J262" s="122"/>
      <c r="K262" s="122"/>
      <c r="L262" s="122"/>
      <c r="M262" s="122"/>
      <c r="HU262" s="123"/>
      <c r="HV262" s="123"/>
      <c r="HW262" s="123"/>
      <c r="HX262" s="123"/>
      <c r="HY262" s="123"/>
      <c r="HZ262" s="123"/>
      <c r="IA262" s="123"/>
      <c r="IB262" s="123"/>
      <c r="IC262" s="123"/>
      <c r="ID262" s="123"/>
      <c r="IE262" s="123"/>
      <c r="IF262" s="123"/>
      <c r="IG262" s="123"/>
      <c r="IH262" s="123"/>
      <c r="II262" s="123"/>
      <c r="IJ262" s="123"/>
      <c r="IK262" s="123"/>
      <c r="IL262" s="123"/>
      <c r="IM262" s="123"/>
      <c r="IN262" s="123"/>
      <c r="IO262" s="123"/>
      <c r="IP262" s="123"/>
      <c r="IQ262" s="123"/>
      <c r="IR262" s="123"/>
      <c r="IS262" s="123"/>
      <c r="IT262" s="123"/>
      <c r="IU262" s="123"/>
      <c r="IV262" s="123"/>
    </row>
    <row r="263" spans="1:256" s="117" customFormat="1" ht="15.95" customHeight="1" x14ac:dyDescent="0.2">
      <c r="A263" s="106"/>
      <c r="B263" s="114"/>
      <c r="C263" s="135"/>
      <c r="D263" s="115"/>
      <c r="E263" s="116"/>
      <c r="F263" s="113"/>
      <c r="G263" s="113"/>
    </row>
    <row r="264" spans="1:256" s="171" customFormat="1" ht="15.95" customHeight="1" x14ac:dyDescent="0.25">
      <c r="A264" s="136"/>
      <c r="B264" s="137"/>
      <c r="C264" s="137" t="s">
        <v>139</v>
      </c>
      <c r="D264" s="138"/>
      <c r="E264" s="129"/>
      <c r="F264" s="139"/>
      <c r="G264" s="140">
        <f>SUM(G213:G263)</f>
        <v>0</v>
      </c>
      <c r="H264" s="170"/>
    </row>
    <row r="265" spans="1:256" s="176" customFormat="1" ht="15.95" customHeight="1" x14ac:dyDescent="0.2">
      <c r="A265" s="104"/>
      <c r="B265" s="172"/>
      <c r="C265" s="106"/>
      <c r="D265" s="173"/>
      <c r="E265" s="174"/>
      <c r="F265" s="113"/>
      <c r="G265" s="174"/>
      <c r="H265" s="175"/>
    </row>
    <row r="266" spans="1:256" s="176" customFormat="1" ht="15.95" customHeight="1" x14ac:dyDescent="0.2">
      <c r="A266" s="104"/>
      <c r="B266" s="172"/>
      <c r="C266" s="106"/>
      <c r="D266" s="173"/>
      <c r="E266" s="174"/>
      <c r="F266" s="113"/>
      <c r="G266" s="174"/>
      <c r="H266" s="175"/>
    </row>
    <row r="267" spans="1:256" s="117" customFormat="1" ht="15" x14ac:dyDescent="0.2">
      <c r="A267" s="104"/>
      <c r="B267" s="114" t="s">
        <v>140</v>
      </c>
      <c r="C267" s="114" t="s">
        <v>12</v>
      </c>
      <c r="D267" s="158"/>
      <c r="E267" s="113"/>
      <c r="F267" s="113"/>
      <c r="G267" s="113" t="str">
        <f>IF(ISBLANK(E267),"",IF(ISBLANK(F267),"",E267*F267))</f>
        <v/>
      </c>
    </row>
    <row r="268" spans="1:256" s="176" customFormat="1" ht="15.95" customHeight="1" x14ac:dyDescent="0.2">
      <c r="A268" s="177"/>
      <c r="B268" s="172"/>
      <c r="C268" s="106"/>
      <c r="D268" s="173"/>
      <c r="E268" s="174"/>
      <c r="F268" s="113"/>
      <c r="G268" s="174"/>
      <c r="H268" s="175"/>
    </row>
    <row r="269" spans="1:256" s="171" customFormat="1" ht="15.95" customHeight="1" x14ac:dyDescent="0.25">
      <c r="A269" s="136"/>
      <c r="B269" s="137"/>
      <c r="C269" s="137" t="s">
        <v>141</v>
      </c>
      <c r="D269" s="138"/>
      <c r="E269" s="129"/>
      <c r="F269" s="139"/>
      <c r="G269" s="140">
        <f>SUM(G267:G268)</f>
        <v>0</v>
      </c>
      <c r="H269" s="170"/>
    </row>
    <row r="270" spans="1:256" s="176" customFormat="1" ht="15.95" customHeight="1" x14ac:dyDescent="0.2">
      <c r="A270" s="104"/>
      <c r="B270" s="172"/>
      <c r="C270" s="106"/>
      <c r="D270" s="173"/>
      <c r="E270" s="174"/>
      <c r="F270" s="113"/>
      <c r="G270" s="174"/>
      <c r="H270" s="175"/>
    </row>
    <row r="271" spans="1:256" s="176" customFormat="1" ht="15.95" customHeight="1" x14ac:dyDescent="0.2">
      <c r="A271" s="104"/>
      <c r="B271" s="172"/>
      <c r="C271" s="106"/>
      <c r="D271" s="173"/>
      <c r="E271" s="174"/>
      <c r="F271" s="113"/>
      <c r="G271" s="174"/>
      <c r="H271" s="175"/>
    </row>
    <row r="272" spans="1:256" s="117" customFormat="1" ht="15.95" customHeight="1" x14ac:dyDescent="0.2">
      <c r="A272" s="104"/>
      <c r="B272" s="114" t="s">
        <v>142</v>
      </c>
      <c r="C272" s="114" t="s">
        <v>143</v>
      </c>
      <c r="D272" s="158"/>
      <c r="E272" s="113"/>
      <c r="F272" s="113"/>
      <c r="G272" s="113" t="str">
        <f>IF(ISBLANK(E272),"",IF(ISBLANK(F272),"",E272*F272))</f>
        <v/>
      </c>
    </row>
    <row r="273" spans="1:256" s="117" customFormat="1" ht="15.95" customHeight="1" x14ac:dyDescent="0.2">
      <c r="A273" s="104"/>
      <c r="B273" s="114"/>
      <c r="C273" s="114"/>
      <c r="D273" s="158"/>
      <c r="E273" s="113"/>
      <c r="F273" s="113"/>
      <c r="G273" s="113"/>
    </row>
    <row r="274" spans="1:256" s="123" customFormat="1" ht="15.95" customHeight="1" x14ac:dyDescent="0.2">
      <c r="A274" s="141"/>
      <c r="B274" s="119" t="s">
        <v>150</v>
      </c>
      <c r="C274" s="159" t="s">
        <v>151</v>
      </c>
      <c r="D274" s="143"/>
      <c r="E274" s="121"/>
      <c r="F274" s="121"/>
      <c r="G274" s="93" t="str">
        <f>IF(ISBLANK(E274),"",IF(ISBLANK(F274),"",E274*F274))</f>
        <v/>
      </c>
      <c r="I274" s="146"/>
      <c r="J274" s="122"/>
      <c r="K274" s="122"/>
      <c r="L274" s="122"/>
      <c r="M274" s="122"/>
    </row>
    <row r="275" spans="1:256" s="123" customFormat="1" ht="15.95" customHeight="1" x14ac:dyDescent="0.2">
      <c r="A275" s="141"/>
      <c r="B275" s="119"/>
      <c r="C275" s="159"/>
      <c r="D275" s="143"/>
      <c r="E275" s="121"/>
      <c r="F275" s="121"/>
      <c r="G275" s="121"/>
      <c r="I275" s="146"/>
      <c r="J275" s="122"/>
      <c r="K275" s="122"/>
      <c r="L275" s="122"/>
      <c r="M275" s="122"/>
    </row>
    <row r="276" spans="1:256" s="123" customFormat="1" ht="99.75" x14ac:dyDescent="0.2">
      <c r="A276" s="141">
        <v>1</v>
      </c>
      <c r="B276" s="118" t="s">
        <v>152</v>
      </c>
      <c r="C276" s="168" t="s">
        <v>210</v>
      </c>
      <c r="D276" s="143" t="s">
        <v>55</v>
      </c>
      <c r="E276" s="121">
        <v>144</v>
      </c>
      <c r="F276" s="121"/>
      <c r="G276" s="113">
        <f>E276*F276</f>
        <v>0</v>
      </c>
      <c r="I276" s="146"/>
      <c r="J276" s="122"/>
      <c r="K276" s="122"/>
      <c r="L276" s="122"/>
      <c r="M276" s="122"/>
    </row>
    <row r="277" spans="1:256" s="123" customFormat="1" ht="15.95" customHeight="1" x14ac:dyDescent="0.2">
      <c r="A277" s="141"/>
      <c r="B277" s="118"/>
      <c r="C277" s="168"/>
      <c r="D277" s="143"/>
      <c r="E277" s="121"/>
      <c r="F277" s="121"/>
      <c r="G277" s="93"/>
      <c r="I277" s="146"/>
      <c r="J277" s="122"/>
      <c r="K277" s="122"/>
      <c r="L277" s="122"/>
      <c r="M277" s="122"/>
    </row>
    <row r="278" spans="1:256" s="123" customFormat="1" ht="42.75" x14ac:dyDescent="0.2">
      <c r="A278" s="141">
        <v>2</v>
      </c>
      <c r="B278" s="118" t="s">
        <v>203</v>
      </c>
      <c r="C278" s="168" t="s">
        <v>204</v>
      </c>
      <c r="D278" s="143" t="s">
        <v>55</v>
      </c>
      <c r="E278" s="121">
        <v>430</v>
      </c>
      <c r="F278" s="121"/>
      <c r="G278" s="113">
        <f>E278*F278</f>
        <v>0</v>
      </c>
      <c r="I278" s="146"/>
      <c r="J278" s="122"/>
      <c r="K278" s="122"/>
      <c r="L278" s="122"/>
      <c r="M278" s="122"/>
    </row>
    <row r="279" spans="1:256" s="123" customFormat="1" ht="15.95" customHeight="1" x14ac:dyDescent="0.2">
      <c r="A279" s="141"/>
      <c r="B279" s="118"/>
      <c r="C279" s="168"/>
      <c r="D279" s="143"/>
      <c r="E279" s="121"/>
      <c r="F279" s="121"/>
      <c r="G279" s="93"/>
      <c r="H279" s="122"/>
      <c r="I279" s="122"/>
      <c r="J279" s="122"/>
      <c r="K279" s="122"/>
      <c r="L279" s="122"/>
      <c r="M279" s="122"/>
      <c r="N279" s="122"/>
      <c r="O279" s="122"/>
      <c r="P279" s="122"/>
      <c r="Q279" s="122"/>
      <c r="R279" s="122"/>
    </row>
    <row r="280" spans="1:256" s="123" customFormat="1" ht="15.95" customHeight="1" x14ac:dyDescent="0.2">
      <c r="A280" s="141"/>
      <c r="B280" s="119" t="s">
        <v>153</v>
      </c>
      <c r="C280" s="159" t="s">
        <v>154</v>
      </c>
      <c r="D280" s="143"/>
      <c r="E280" s="121"/>
      <c r="F280" s="121"/>
      <c r="G280" s="93" t="str">
        <f>IF(ISBLANK(E280),"",IF(ISBLANK(F280),"",E280*F280))</f>
        <v/>
      </c>
      <c r="I280" s="146"/>
      <c r="J280" s="122"/>
      <c r="K280" s="122"/>
      <c r="L280" s="122"/>
      <c r="M280" s="122"/>
    </row>
    <row r="281" spans="1:256" s="123" customFormat="1" ht="15.95" customHeight="1" x14ac:dyDescent="0.2">
      <c r="A281" s="141"/>
      <c r="B281" s="119"/>
      <c r="C281" s="159"/>
      <c r="D281" s="143"/>
      <c r="E281" s="121"/>
      <c r="F281" s="121"/>
      <c r="G281" s="93"/>
      <c r="I281" s="146"/>
      <c r="J281" s="122"/>
      <c r="K281" s="122"/>
      <c r="L281" s="122"/>
      <c r="M281" s="122"/>
    </row>
    <row r="282" spans="1:256" s="129" customFormat="1" ht="49.5" customHeight="1" x14ac:dyDescent="0.2">
      <c r="A282" s="141">
        <v>3</v>
      </c>
      <c r="B282" s="118" t="s">
        <v>155</v>
      </c>
      <c r="C282" s="168" t="s">
        <v>156</v>
      </c>
      <c r="D282" s="143" t="s">
        <v>31</v>
      </c>
      <c r="E282" s="121">
        <v>44</v>
      </c>
      <c r="F282" s="121"/>
      <c r="G282" s="113">
        <f>E282*F282</f>
        <v>0</v>
      </c>
      <c r="H282" s="123"/>
      <c r="I282" s="146"/>
      <c r="J282" s="122"/>
      <c r="K282" s="122"/>
      <c r="L282" s="122"/>
      <c r="M282" s="122"/>
      <c r="N282" s="123"/>
      <c r="O282" s="123"/>
      <c r="P282" s="123"/>
      <c r="Q282" s="123"/>
      <c r="R282" s="123"/>
      <c r="HU282" s="123"/>
      <c r="HV282" s="123"/>
      <c r="HW282" s="123"/>
      <c r="HX282" s="123"/>
      <c r="HY282" s="123"/>
      <c r="HZ282" s="123"/>
      <c r="IA282" s="123"/>
      <c r="IB282" s="123"/>
      <c r="IC282" s="123"/>
      <c r="ID282" s="123"/>
      <c r="IE282" s="123"/>
      <c r="IF282" s="123"/>
      <c r="IG282" s="123"/>
      <c r="IH282" s="123"/>
      <c r="II282" s="123"/>
      <c r="IJ282" s="123"/>
      <c r="IK282" s="123"/>
      <c r="IL282" s="123"/>
      <c r="IM282" s="123"/>
      <c r="IN282" s="123"/>
      <c r="IO282" s="123"/>
      <c r="IP282" s="123"/>
      <c r="IQ282" s="123"/>
      <c r="IR282" s="123"/>
      <c r="IS282" s="123"/>
      <c r="IT282" s="123"/>
      <c r="IU282" s="123"/>
      <c r="IV282" s="123"/>
    </row>
    <row r="283" spans="1:256" s="129" customFormat="1" ht="15.95" customHeight="1" x14ac:dyDescent="0.2">
      <c r="A283" s="141"/>
      <c r="B283" s="118"/>
      <c r="C283" s="168"/>
      <c r="D283" s="143"/>
      <c r="E283" s="121"/>
      <c r="F283" s="121"/>
      <c r="G283" s="93"/>
      <c r="H283" s="123"/>
      <c r="I283" s="146"/>
      <c r="J283" s="122"/>
      <c r="K283" s="122"/>
      <c r="L283" s="122"/>
      <c r="M283" s="122"/>
      <c r="N283" s="123"/>
      <c r="O283" s="123"/>
      <c r="P283" s="123"/>
      <c r="Q283" s="123"/>
      <c r="R283" s="123"/>
      <c r="HU283" s="123"/>
      <c r="HV283" s="123"/>
      <c r="HW283" s="123"/>
      <c r="HX283" s="123"/>
      <c r="HY283" s="123"/>
      <c r="HZ283" s="123"/>
      <c r="IA283" s="123"/>
      <c r="IB283" s="123"/>
      <c r="IC283" s="123"/>
      <c r="ID283" s="123"/>
      <c r="IE283" s="123"/>
      <c r="IF283" s="123"/>
      <c r="IG283" s="123"/>
      <c r="IH283" s="123"/>
      <c r="II283" s="123"/>
      <c r="IJ283" s="123"/>
      <c r="IK283" s="123"/>
      <c r="IL283" s="123"/>
      <c r="IM283" s="123"/>
      <c r="IN283" s="123"/>
      <c r="IO283" s="123"/>
      <c r="IP283" s="123"/>
      <c r="IQ283" s="123"/>
      <c r="IR283" s="123"/>
      <c r="IS283" s="123"/>
      <c r="IT283" s="123"/>
      <c r="IU283" s="123"/>
      <c r="IV283" s="123"/>
    </row>
    <row r="284" spans="1:256" s="123" customFormat="1" ht="42.75" x14ac:dyDescent="0.2">
      <c r="A284" s="141">
        <v>4</v>
      </c>
      <c r="B284" s="118" t="s">
        <v>157</v>
      </c>
      <c r="C284" s="168" t="s">
        <v>158</v>
      </c>
      <c r="D284" s="143" t="s">
        <v>31</v>
      </c>
      <c r="E284" s="121">
        <v>52</v>
      </c>
      <c r="F284" s="121"/>
      <c r="G284" s="113">
        <f>E284*F284</f>
        <v>0</v>
      </c>
      <c r="I284" s="146"/>
      <c r="J284" s="122"/>
      <c r="K284" s="122"/>
      <c r="L284" s="122"/>
      <c r="M284" s="122"/>
    </row>
    <row r="285" spans="1:256" s="123" customFormat="1" ht="15.95" customHeight="1" x14ac:dyDescent="0.2">
      <c r="A285" s="141"/>
      <c r="B285" s="118"/>
      <c r="C285" s="168"/>
      <c r="D285" s="143"/>
      <c r="E285" s="121"/>
      <c r="F285" s="121"/>
      <c r="G285" s="93"/>
      <c r="H285" s="122"/>
      <c r="I285" s="122"/>
      <c r="J285" s="122"/>
      <c r="K285" s="122"/>
      <c r="L285" s="122"/>
      <c r="M285" s="122"/>
      <c r="N285" s="122"/>
      <c r="O285" s="122"/>
      <c r="P285" s="122"/>
      <c r="Q285" s="122"/>
      <c r="R285" s="122"/>
    </row>
    <row r="286" spans="1:256" s="123" customFormat="1" ht="15.95" customHeight="1" x14ac:dyDescent="0.2">
      <c r="A286" s="141"/>
      <c r="B286" s="119" t="s">
        <v>159</v>
      </c>
      <c r="C286" s="159" t="s">
        <v>160</v>
      </c>
      <c r="D286" s="143"/>
      <c r="E286" s="121"/>
      <c r="F286" s="121"/>
      <c r="G286" s="93" t="str">
        <f>IF(ISBLANK(E286),"",IF(ISBLANK(F286),"",E286*F286))</f>
        <v/>
      </c>
      <c r="I286" s="146"/>
      <c r="J286" s="122"/>
      <c r="K286" s="122"/>
      <c r="L286" s="122"/>
      <c r="M286" s="122"/>
    </row>
    <row r="287" spans="1:256" s="123" customFormat="1" ht="15.95" customHeight="1" x14ac:dyDescent="0.2">
      <c r="A287" s="141"/>
      <c r="B287" s="119"/>
      <c r="C287" s="159"/>
      <c r="D287" s="143"/>
      <c r="E287" s="121"/>
      <c r="F287" s="121"/>
      <c r="G287" s="93"/>
      <c r="I287" s="146"/>
      <c r="J287" s="122"/>
      <c r="K287" s="122"/>
      <c r="L287" s="122"/>
      <c r="M287" s="122"/>
    </row>
    <row r="288" spans="1:256" s="123" customFormat="1" ht="48" customHeight="1" x14ac:dyDescent="0.2">
      <c r="A288" s="141">
        <v>5</v>
      </c>
      <c r="B288" s="118" t="s">
        <v>161</v>
      </c>
      <c r="C288" s="168" t="s">
        <v>162</v>
      </c>
      <c r="D288" s="143" t="s">
        <v>55</v>
      </c>
      <c r="E288" s="121">
        <v>264</v>
      </c>
      <c r="F288" s="121"/>
      <c r="G288" s="113">
        <f>E288*F288</f>
        <v>0</v>
      </c>
      <c r="I288" s="146"/>
      <c r="J288" s="122"/>
      <c r="K288" s="122"/>
      <c r="L288" s="122"/>
      <c r="M288" s="122"/>
    </row>
    <row r="289" spans="1:18" s="123" customFormat="1" ht="15.95" customHeight="1" x14ac:dyDescent="0.2">
      <c r="A289" s="141"/>
      <c r="B289" s="118"/>
      <c r="C289" s="168"/>
      <c r="D289" s="143"/>
      <c r="E289" s="121"/>
      <c r="F289" s="121"/>
      <c r="G289" s="93"/>
      <c r="H289" s="122"/>
      <c r="I289" s="122"/>
      <c r="J289" s="122"/>
      <c r="K289" s="122"/>
      <c r="L289" s="122"/>
      <c r="M289" s="122"/>
      <c r="N289" s="122"/>
      <c r="O289" s="122"/>
      <c r="P289" s="122"/>
      <c r="Q289" s="122"/>
      <c r="R289" s="122"/>
    </row>
    <row r="290" spans="1:18" s="123" customFormat="1" ht="28.5" x14ac:dyDescent="0.2">
      <c r="A290" s="141">
        <v>6</v>
      </c>
      <c r="B290" s="118" t="s">
        <v>163</v>
      </c>
      <c r="C290" s="168" t="s">
        <v>164</v>
      </c>
      <c r="D290" s="143" t="s">
        <v>31</v>
      </c>
      <c r="E290" s="121">
        <v>9</v>
      </c>
      <c r="F290" s="121"/>
      <c r="G290" s="113">
        <f>E290*F290</f>
        <v>0</v>
      </c>
      <c r="I290" s="122"/>
      <c r="J290" s="122"/>
      <c r="K290" s="122"/>
      <c r="L290" s="122"/>
      <c r="M290" s="122"/>
    </row>
    <row r="291" spans="1:18" s="107" customFormat="1" ht="15.95" customHeight="1" x14ac:dyDescent="0.25">
      <c r="A291" s="178"/>
      <c r="B291" s="179"/>
      <c r="C291" s="180"/>
      <c r="D291" s="181"/>
      <c r="E291" s="182"/>
      <c r="F291" s="183"/>
      <c r="G291" s="182"/>
    </row>
    <row r="292" spans="1:18" s="184" customFormat="1" ht="15.95" customHeight="1" x14ac:dyDescent="0.25">
      <c r="A292" s="136"/>
      <c r="B292" s="137"/>
      <c r="C292" s="137" t="s">
        <v>165</v>
      </c>
      <c r="D292" s="138"/>
      <c r="E292" s="129"/>
      <c r="F292" s="139"/>
      <c r="G292" s="140">
        <f>SUM(G272:H291)</f>
        <v>0</v>
      </c>
    </row>
    <row r="293" spans="1:18" s="107" customFormat="1" ht="15.95" customHeight="1" x14ac:dyDescent="0.2">
      <c r="A293" s="104"/>
      <c r="B293" s="151"/>
      <c r="C293" s="106"/>
      <c r="E293" s="113"/>
      <c r="F293" s="113"/>
      <c r="G293" s="113"/>
    </row>
    <row r="294" spans="1:18" s="107" customFormat="1" ht="15.95" customHeight="1" x14ac:dyDescent="0.2">
      <c r="A294" s="104"/>
      <c r="B294" s="151"/>
      <c r="C294" s="106"/>
      <c r="E294" s="113"/>
      <c r="F294" s="113"/>
      <c r="G294" s="113"/>
    </row>
    <row r="295" spans="1:18" s="117" customFormat="1" ht="15.95" customHeight="1" x14ac:dyDescent="0.2">
      <c r="A295" s="104"/>
      <c r="B295" s="114" t="s">
        <v>166</v>
      </c>
      <c r="C295" s="114" t="s">
        <v>16</v>
      </c>
      <c r="D295" s="158"/>
      <c r="E295" s="113"/>
      <c r="F295" s="113"/>
      <c r="G295" s="113" t="str">
        <f>IF(ISBLANK(E295),"",IF(ISBLANK(F295),"",E295*F295))</f>
        <v/>
      </c>
    </row>
    <row r="296" spans="1:18" s="117" customFormat="1" ht="15.95" customHeight="1" x14ac:dyDescent="0.2">
      <c r="A296" s="104"/>
      <c r="B296" s="114"/>
      <c r="C296" s="114"/>
      <c r="D296" s="158"/>
      <c r="E296" s="113"/>
      <c r="F296" s="113"/>
      <c r="G296" s="113"/>
    </row>
    <row r="297" spans="1:18" s="123" customFormat="1" ht="15.95" customHeight="1" x14ac:dyDescent="0.2">
      <c r="A297" s="141"/>
      <c r="B297" s="119" t="s">
        <v>167</v>
      </c>
      <c r="C297" s="147" t="s">
        <v>168</v>
      </c>
      <c r="E297" s="121"/>
      <c r="F297" s="121"/>
      <c r="G297" s="121"/>
      <c r="H297" s="122"/>
      <c r="I297" s="122"/>
      <c r="J297" s="122"/>
      <c r="K297" s="122"/>
      <c r="L297" s="122"/>
      <c r="M297" s="122"/>
      <c r="N297" s="122"/>
      <c r="O297" s="122"/>
      <c r="P297" s="122"/>
      <c r="Q297" s="122"/>
      <c r="R297" s="122"/>
    </row>
    <row r="298" spans="1:18" s="123" customFormat="1" ht="15.95" customHeight="1" x14ac:dyDescent="0.2">
      <c r="A298" s="141"/>
      <c r="B298" s="119"/>
      <c r="C298" s="147"/>
      <c r="E298" s="121"/>
      <c r="F298" s="121"/>
      <c r="G298" s="121"/>
      <c r="H298" s="122"/>
      <c r="I298" s="122"/>
      <c r="J298" s="122"/>
      <c r="K298" s="122"/>
      <c r="L298" s="122"/>
      <c r="M298" s="122"/>
      <c r="N298" s="122"/>
      <c r="O298" s="122"/>
      <c r="P298" s="122"/>
      <c r="Q298" s="122"/>
      <c r="R298" s="122"/>
    </row>
    <row r="299" spans="1:18" s="123" customFormat="1" ht="15.95" customHeight="1" x14ac:dyDescent="0.2">
      <c r="A299" s="141"/>
      <c r="B299" s="118"/>
      <c r="C299" s="168"/>
      <c r="D299" s="143"/>
      <c r="E299" s="121"/>
      <c r="F299" s="121"/>
      <c r="G299" s="93"/>
      <c r="H299" s="122"/>
      <c r="I299" s="122"/>
      <c r="J299" s="122"/>
      <c r="K299" s="122"/>
      <c r="L299" s="122"/>
      <c r="M299" s="122"/>
      <c r="N299" s="122"/>
      <c r="O299" s="122"/>
      <c r="P299" s="122"/>
      <c r="Q299" s="122"/>
      <c r="R299" s="122"/>
    </row>
    <row r="300" spans="1:18" s="123" customFormat="1" ht="15.95" customHeight="1" x14ac:dyDescent="0.2">
      <c r="A300" s="141">
        <v>1</v>
      </c>
      <c r="B300" s="118" t="s">
        <v>169</v>
      </c>
      <c r="C300" s="185" t="s">
        <v>170</v>
      </c>
      <c r="D300" s="143" t="s">
        <v>31</v>
      </c>
      <c r="E300" s="121">
        <v>1</v>
      </c>
      <c r="F300" s="121"/>
      <c r="G300" s="113">
        <f>E300*F300</f>
        <v>0</v>
      </c>
      <c r="I300" s="122"/>
      <c r="J300" s="122"/>
      <c r="K300" s="122"/>
      <c r="L300" s="122"/>
      <c r="M300" s="122"/>
    </row>
    <row r="301" spans="1:18" s="123" customFormat="1" ht="12" customHeight="1" x14ac:dyDescent="0.2">
      <c r="A301" s="141"/>
      <c r="B301" s="118"/>
      <c r="C301" s="185"/>
      <c r="D301" s="143"/>
      <c r="E301" s="121"/>
      <c r="F301" s="121"/>
      <c r="G301" s="93"/>
      <c r="I301" s="122"/>
      <c r="J301" s="122"/>
      <c r="K301" s="122"/>
      <c r="L301" s="122"/>
      <c r="M301" s="122"/>
    </row>
    <row r="302" spans="1:18" s="134" customFormat="1" ht="45" customHeight="1" x14ac:dyDescent="0.2">
      <c r="A302" s="145">
        <v>2</v>
      </c>
      <c r="B302" s="124" t="s">
        <v>63</v>
      </c>
      <c r="C302" s="186" t="s">
        <v>261</v>
      </c>
      <c r="D302" s="148" t="s">
        <v>31</v>
      </c>
      <c r="E302" s="128">
        <v>1</v>
      </c>
      <c r="F302" s="128"/>
      <c r="G302" s="113">
        <f>E302*F302</f>
        <v>0</v>
      </c>
      <c r="I302" s="133"/>
      <c r="J302" s="133"/>
      <c r="K302" s="133"/>
      <c r="L302" s="133"/>
      <c r="M302" s="133"/>
    </row>
    <row r="303" spans="1:18" s="123" customFormat="1" ht="15.95" customHeight="1" x14ac:dyDescent="0.2">
      <c r="A303" s="141"/>
      <c r="B303" s="118"/>
      <c r="C303" s="185"/>
      <c r="D303" s="143"/>
      <c r="E303" s="121"/>
      <c r="F303" s="121"/>
      <c r="G303" s="121"/>
      <c r="I303" s="122"/>
      <c r="J303" s="122"/>
      <c r="K303" s="122"/>
      <c r="L303" s="122"/>
      <c r="M303" s="122"/>
    </row>
    <row r="304" spans="1:18" s="123" customFormat="1" ht="15.95" customHeight="1" x14ac:dyDescent="0.2">
      <c r="A304" s="141"/>
      <c r="B304" s="119" t="s">
        <v>171</v>
      </c>
      <c r="C304" s="147" t="s">
        <v>172</v>
      </c>
      <c r="E304" s="121"/>
      <c r="F304" s="121"/>
      <c r="G304" s="121"/>
      <c r="H304" s="122"/>
      <c r="I304" s="122"/>
      <c r="J304" s="122"/>
      <c r="K304" s="122"/>
      <c r="L304" s="122"/>
      <c r="M304" s="122"/>
      <c r="N304" s="122"/>
      <c r="O304" s="122"/>
      <c r="P304" s="122"/>
      <c r="Q304" s="122"/>
      <c r="R304" s="122"/>
    </row>
    <row r="305" spans="1:18" s="123" customFormat="1" ht="15.95" customHeight="1" x14ac:dyDescent="0.2">
      <c r="A305" s="141"/>
      <c r="B305" s="118"/>
      <c r="C305" s="168"/>
      <c r="D305" s="143"/>
      <c r="E305" s="121"/>
      <c r="F305" s="121"/>
      <c r="G305" s="93"/>
      <c r="H305" s="122"/>
      <c r="I305" s="122"/>
      <c r="J305" s="122"/>
      <c r="K305" s="122"/>
      <c r="L305" s="122"/>
      <c r="M305" s="122"/>
      <c r="N305" s="122"/>
      <c r="O305" s="122"/>
      <c r="P305" s="122"/>
      <c r="Q305" s="122"/>
      <c r="R305" s="122"/>
    </row>
    <row r="306" spans="1:18" s="134" customFormat="1" ht="15.95" customHeight="1" x14ac:dyDescent="0.2">
      <c r="A306" s="145">
        <v>3</v>
      </c>
      <c r="B306" s="124" t="s">
        <v>63</v>
      </c>
      <c r="C306" s="156" t="s">
        <v>173</v>
      </c>
      <c r="D306" s="148" t="s">
        <v>174</v>
      </c>
      <c r="E306" s="128">
        <f>I307*0.1</f>
        <v>0</v>
      </c>
      <c r="F306" s="128">
        <v>1</v>
      </c>
      <c r="G306" s="113">
        <f>E306*F306</f>
        <v>0</v>
      </c>
      <c r="H306" s="133"/>
      <c r="I306" s="133"/>
      <c r="J306" s="133"/>
      <c r="K306" s="133"/>
      <c r="L306" s="133"/>
      <c r="M306" s="133"/>
      <c r="N306" s="133"/>
      <c r="O306" s="133"/>
      <c r="P306" s="133"/>
      <c r="Q306" s="133"/>
      <c r="R306" s="133"/>
    </row>
    <row r="307" spans="1:18" s="123" customFormat="1" ht="15.95" customHeight="1" x14ac:dyDescent="0.2">
      <c r="A307" s="141"/>
      <c r="B307" s="119"/>
      <c r="C307" s="147"/>
      <c r="E307" s="121"/>
      <c r="F307" s="121"/>
      <c r="G307" s="93" t="str">
        <f>IF(ISBLANK(E307),"",IF(ISBLANK(F307),"",E307*F307))</f>
        <v/>
      </c>
      <c r="H307" s="122"/>
      <c r="I307" s="146">
        <f>G42+G43+G44+G45+G46+G47+SUM(G295:G304)</f>
        <v>0</v>
      </c>
      <c r="J307" s="122"/>
      <c r="K307" s="122"/>
      <c r="L307" s="122"/>
      <c r="M307" s="122"/>
      <c r="N307" s="122"/>
      <c r="O307" s="122"/>
      <c r="P307" s="122"/>
      <c r="Q307" s="122"/>
      <c r="R307" s="122"/>
    </row>
    <row r="308" spans="1:18" s="184" customFormat="1" ht="15.95" customHeight="1" x14ac:dyDescent="0.25">
      <c r="A308" s="136"/>
      <c r="B308" s="137"/>
      <c r="C308" s="137" t="s">
        <v>175</v>
      </c>
      <c r="D308" s="138"/>
      <c r="E308" s="129"/>
      <c r="F308" s="139"/>
      <c r="G308" s="140">
        <f>SUM(G295:G307)</f>
        <v>0</v>
      </c>
    </row>
    <row r="309" spans="1:18" s="107" customFormat="1" ht="18" customHeight="1" x14ac:dyDescent="0.2">
      <c r="A309" s="104"/>
      <c r="B309" s="105"/>
      <c r="C309" s="106"/>
      <c r="E309" s="108"/>
    </row>
  </sheetData>
  <sheetProtection selectLockedCells="1" selectUnlockedCells="1"/>
  <phoneticPr fontId="6" type="noConversion"/>
  <printOptions horizontalCentered="1"/>
  <pageMargins left="0.78749999999999998" right="0.19652777777777777" top="0.70902777777777781" bottom="0.70902777777777781" header="0.31527777777777777" footer="0.31527777777777777"/>
  <pageSetup paperSize="9" scale="83" firstPageNumber="0" orientation="portrait" horizontalDpi="4294967293" verticalDpi="4294967293" r:id="rId1"/>
  <headerFooter alignWithMargins="0">
    <oddHeader>&amp;L&amp;"Arial,Navadno"  P-313/14&amp;C  PZI&amp;RCesta na deponijo Mala Mežakla</oddHeader>
    <oddFooter xml:space="preserve">&amp;L&amp;"Arial,Navadno"CE DESIGN d.o.o.&amp;C  N-313/14-C&amp;RStran &amp;P od &amp;N &amp;12  &amp;10  </oddFooter>
  </headerFooter>
  <rowBreaks count="2" manualBreakCount="2">
    <brk id="34" max="16383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99"/>
  <sheetViews>
    <sheetView view="pageBreakPreview" topLeftCell="A279" zoomScale="90" zoomScaleNormal="75" zoomScaleSheetLayoutView="90" workbookViewId="0">
      <selection activeCell="F297" sqref="F297"/>
    </sheetView>
  </sheetViews>
  <sheetFormatPr defaultColWidth="9.140625" defaultRowHeight="14.25" x14ac:dyDescent="0.2"/>
  <cols>
    <col min="1" max="1" width="6.7109375" style="47" customWidth="1"/>
    <col min="2" max="2" width="9.7109375" style="48" customWidth="1"/>
    <col min="3" max="3" width="40.7109375" style="48" customWidth="1"/>
    <col min="4" max="4" width="5.7109375" style="122" customWidth="1"/>
    <col min="5" max="5" width="12.7109375" style="146" customWidth="1"/>
    <col min="6" max="6" width="14.7109375" style="122" customWidth="1"/>
    <col min="7" max="7" width="20.7109375" style="122" customWidth="1"/>
    <col min="8" max="8" width="2.28515625" style="122" customWidth="1"/>
    <col min="9" max="9" width="13.140625" style="122" customWidth="1"/>
    <col min="10" max="11" width="9.140625" style="122"/>
    <col min="12" max="12" width="11.5703125" style="122" customWidth="1"/>
    <col min="13" max="16384" width="9.140625" style="122"/>
  </cols>
  <sheetData>
    <row r="1" spans="1:256" s="49" customFormat="1" ht="24.95" customHeight="1" x14ac:dyDescent="0.2">
      <c r="A1" s="47"/>
      <c r="B1" s="48"/>
      <c r="C1" s="48"/>
      <c r="E1" s="50"/>
    </row>
    <row r="2" spans="1:256" s="54" customFormat="1" ht="24.95" customHeight="1" x14ac:dyDescent="0.25">
      <c r="A2" s="51"/>
      <c r="B2" s="52" t="s">
        <v>213</v>
      </c>
      <c r="C2" s="53"/>
      <c r="D2" s="54" t="s">
        <v>0</v>
      </c>
      <c r="E2" s="55"/>
      <c r="F2" s="56"/>
      <c r="G2" s="57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  <c r="IS2" s="58"/>
      <c r="IT2" s="58"/>
      <c r="IU2" s="58"/>
      <c r="IV2" s="58"/>
    </row>
    <row r="3" spans="1:256" s="54" customFormat="1" ht="24.95" customHeight="1" x14ac:dyDescent="0.25">
      <c r="A3" s="51"/>
      <c r="B3" s="52" t="s">
        <v>214</v>
      </c>
      <c r="C3" s="52"/>
      <c r="E3" s="55"/>
      <c r="F3" s="56"/>
      <c r="G3" s="57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8"/>
      <c r="IP3" s="58"/>
      <c r="IQ3" s="58"/>
      <c r="IR3" s="58"/>
      <c r="IS3" s="58"/>
      <c r="IT3" s="58"/>
      <c r="IU3" s="58"/>
      <c r="IV3" s="58"/>
    </row>
    <row r="4" spans="1:256" s="54" customFormat="1" ht="24.95" customHeight="1" x14ac:dyDescent="0.25">
      <c r="A4" s="51"/>
      <c r="B4" s="53"/>
      <c r="C4" s="53"/>
      <c r="D4" s="58"/>
      <c r="E4" s="55"/>
      <c r="F4" s="56"/>
      <c r="G4" s="57"/>
      <c r="HR4" s="58"/>
      <c r="HS4" s="58"/>
      <c r="HT4" s="58"/>
      <c r="HU4" s="58"/>
      <c r="HV4" s="58"/>
      <c r="HW4" s="58"/>
      <c r="HX4" s="58"/>
      <c r="HY4" s="58"/>
      <c r="HZ4" s="58"/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  <c r="IS4" s="58"/>
      <c r="IT4" s="58"/>
      <c r="IU4" s="58"/>
      <c r="IV4" s="58"/>
    </row>
    <row r="5" spans="1:256" s="54" customFormat="1" ht="24.95" customHeight="1" x14ac:dyDescent="0.25">
      <c r="A5" s="52"/>
      <c r="B5" s="53"/>
      <c r="C5" s="53"/>
      <c r="F5" s="56"/>
      <c r="G5" s="57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</row>
    <row r="6" spans="1:256" s="54" customFormat="1" ht="24.95" customHeight="1" x14ac:dyDescent="0.25">
      <c r="A6" s="52"/>
      <c r="B6" s="52" t="s">
        <v>215</v>
      </c>
      <c r="C6" s="53"/>
      <c r="F6" s="56"/>
      <c r="G6" s="57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  <c r="IS6" s="58"/>
      <c r="IT6" s="58"/>
      <c r="IU6" s="58"/>
      <c r="IV6" s="58"/>
    </row>
    <row r="7" spans="1:256" s="54" customFormat="1" ht="24.95" customHeight="1" x14ac:dyDescent="0.25">
      <c r="A7" s="51"/>
      <c r="B7" s="52" t="s">
        <v>216</v>
      </c>
      <c r="C7" s="52"/>
      <c r="E7" s="55"/>
      <c r="F7" s="56"/>
      <c r="G7" s="57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  <c r="IS7" s="58"/>
      <c r="IT7" s="58"/>
      <c r="IU7" s="58"/>
      <c r="IV7" s="58"/>
    </row>
    <row r="8" spans="1:256" s="54" customFormat="1" ht="24.95" customHeight="1" x14ac:dyDescent="0.25">
      <c r="A8" s="51"/>
      <c r="B8" s="52" t="s">
        <v>221</v>
      </c>
      <c r="C8" s="52"/>
      <c r="E8" s="55"/>
      <c r="F8" s="56"/>
      <c r="G8" s="57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  <c r="IS8" s="58"/>
      <c r="IT8" s="58"/>
      <c r="IU8" s="58"/>
      <c r="IV8" s="58"/>
    </row>
    <row r="9" spans="1:256" s="54" customFormat="1" ht="24.95" customHeight="1" x14ac:dyDescent="0.25">
      <c r="A9" s="51"/>
      <c r="B9" s="59"/>
      <c r="C9" s="52"/>
      <c r="E9" s="55"/>
      <c r="F9" s="56"/>
      <c r="G9" s="57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</row>
    <row r="10" spans="1:256" s="54" customFormat="1" ht="24.95" customHeight="1" x14ac:dyDescent="0.25">
      <c r="A10" s="51"/>
      <c r="B10" s="53" t="s">
        <v>217</v>
      </c>
      <c r="C10" s="52"/>
      <c r="E10" s="55"/>
      <c r="F10" s="56"/>
      <c r="G10" s="57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</row>
    <row r="11" spans="1:256" s="54" customFormat="1" ht="24.95" customHeight="1" x14ac:dyDescent="0.25">
      <c r="A11" s="51"/>
      <c r="B11" s="53"/>
      <c r="C11" s="52"/>
      <c r="E11" s="55"/>
      <c r="F11" s="56"/>
      <c r="G11" s="57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</row>
    <row r="12" spans="1:256" s="54" customFormat="1" ht="24.95" customHeight="1" x14ac:dyDescent="0.25">
      <c r="A12" s="60"/>
      <c r="B12" s="52"/>
      <c r="C12" s="52"/>
      <c r="E12" s="55"/>
      <c r="F12" s="56"/>
      <c r="G12" s="57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</row>
    <row r="13" spans="1:256" s="54" customFormat="1" ht="24.95" customHeight="1" x14ac:dyDescent="0.25">
      <c r="A13" s="60" t="s">
        <v>0</v>
      </c>
      <c r="B13" s="52"/>
      <c r="C13" s="52"/>
      <c r="E13" s="55"/>
      <c r="F13" s="56"/>
      <c r="G13" s="57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  <c r="IS13" s="58"/>
      <c r="IT13" s="58"/>
      <c r="IU13" s="58"/>
      <c r="IV13" s="58"/>
    </row>
    <row r="14" spans="1:256" s="54" customFormat="1" ht="24.95" customHeight="1" x14ac:dyDescent="0.25">
      <c r="A14" s="60"/>
      <c r="B14" s="52"/>
      <c r="C14" s="52"/>
      <c r="E14" s="55"/>
      <c r="F14" s="56"/>
      <c r="G14" s="57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  <c r="IS14" s="58"/>
      <c r="IT14" s="58"/>
      <c r="IU14" s="58"/>
      <c r="IV14" s="58"/>
    </row>
    <row r="15" spans="1:256" s="58" customFormat="1" ht="24.95" customHeight="1" x14ac:dyDescent="0.25">
      <c r="A15" s="51"/>
      <c r="B15" s="53" t="s">
        <v>176</v>
      </c>
      <c r="C15" s="53"/>
      <c r="E15" s="61"/>
      <c r="F15" s="62"/>
      <c r="G15" s="63"/>
    </row>
    <row r="16" spans="1:256" s="54" customFormat="1" ht="24.95" customHeight="1" x14ac:dyDescent="0.25">
      <c r="A16" s="60"/>
      <c r="B16" s="52"/>
      <c r="C16" s="52"/>
      <c r="E16" s="55"/>
      <c r="F16" s="56"/>
      <c r="G16" s="57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</row>
    <row r="17" spans="1:256" s="67" customFormat="1" ht="24.95" customHeight="1" x14ac:dyDescent="0.2">
      <c r="A17" s="64"/>
      <c r="B17" s="65"/>
      <c r="C17" s="66"/>
      <c r="E17" s="68"/>
      <c r="F17" s="69"/>
      <c r="G17" s="70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  <c r="IV17" s="71"/>
    </row>
    <row r="18" spans="1:256" s="54" customFormat="1" ht="24.95" customHeight="1" x14ac:dyDescent="0.25">
      <c r="A18" s="60"/>
      <c r="B18" s="52"/>
      <c r="C18" s="72" t="s">
        <v>218</v>
      </c>
      <c r="E18" s="55"/>
      <c r="F18" s="56"/>
      <c r="G18" s="57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</row>
    <row r="19" spans="1:256" s="54" customFormat="1" ht="24.95" customHeight="1" x14ac:dyDescent="0.25">
      <c r="A19" s="60"/>
      <c r="B19" s="52"/>
      <c r="C19" s="53"/>
      <c r="E19" s="55"/>
      <c r="F19" s="56"/>
      <c r="G19" s="57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</row>
    <row r="20" spans="1:256" s="54" customFormat="1" ht="24.95" customHeight="1" x14ac:dyDescent="0.25">
      <c r="A20" s="60"/>
      <c r="B20" s="52"/>
      <c r="C20" s="52"/>
      <c r="E20" s="55"/>
      <c r="F20" s="56"/>
      <c r="G20" s="57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</row>
    <row r="21" spans="1:256" s="54" customFormat="1" ht="24.95" customHeight="1" x14ac:dyDescent="0.25">
      <c r="A21" s="60"/>
      <c r="B21" s="52"/>
      <c r="C21" s="52"/>
      <c r="E21" s="55"/>
      <c r="F21" s="56"/>
      <c r="G21" s="57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</row>
    <row r="22" spans="1:256" s="54" customFormat="1" ht="24.95" customHeight="1" x14ac:dyDescent="0.25">
      <c r="A22" s="60"/>
      <c r="B22" s="52"/>
      <c r="C22" s="52"/>
      <c r="E22" s="55"/>
      <c r="F22" s="56"/>
      <c r="G22" s="57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</row>
    <row r="23" spans="1:256" s="54" customFormat="1" ht="24.95" customHeight="1" x14ac:dyDescent="0.25">
      <c r="A23" s="60"/>
      <c r="B23" s="52"/>
      <c r="C23" s="52"/>
      <c r="E23" s="55"/>
      <c r="F23" s="56"/>
      <c r="G23" s="57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</row>
    <row r="24" spans="1:256" s="54" customFormat="1" ht="24.95" customHeight="1" x14ac:dyDescent="0.25">
      <c r="A24" s="60"/>
      <c r="B24" s="52"/>
      <c r="C24" s="52"/>
      <c r="E24" s="55"/>
      <c r="F24" s="56"/>
      <c r="G24" s="57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</row>
    <row r="25" spans="1:256" s="54" customFormat="1" ht="24.95" customHeight="1" x14ac:dyDescent="0.25">
      <c r="A25" s="60"/>
      <c r="B25" s="52"/>
      <c r="C25" s="52"/>
      <c r="E25" s="55"/>
      <c r="F25" s="56"/>
      <c r="G25" s="57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</row>
    <row r="26" spans="1:256" s="54" customFormat="1" ht="24.95" customHeight="1" x14ac:dyDescent="0.25">
      <c r="A26" s="60"/>
      <c r="B26" s="52"/>
      <c r="C26" s="52"/>
      <c r="E26" s="55"/>
      <c r="F26" s="56"/>
      <c r="G26" s="57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</row>
    <row r="27" spans="1:256" s="54" customFormat="1" ht="24.95" customHeight="1" x14ac:dyDescent="0.25">
      <c r="A27" s="60"/>
      <c r="B27" s="52"/>
      <c r="C27" s="52"/>
      <c r="E27" s="55"/>
      <c r="F27" s="56"/>
      <c r="G27" s="57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</row>
    <row r="28" spans="1:256" s="54" customFormat="1" ht="24.95" customHeight="1" x14ac:dyDescent="0.25">
      <c r="A28" s="60"/>
      <c r="B28" s="52"/>
      <c r="C28" s="52"/>
      <c r="E28" s="55"/>
      <c r="F28" s="56"/>
      <c r="G28" s="57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</row>
    <row r="29" spans="1:256" s="58" customFormat="1" ht="24.95" customHeight="1" x14ac:dyDescent="0.25">
      <c r="A29" s="51"/>
      <c r="B29" s="53"/>
      <c r="C29" s="53"/>
      <c r="D29" s="54"/>
      <c r="E29" s="61"/>
      <c r="F29" s="62"/>
      <c r="G29" s="63"/>
    </row>
    <row r="30" spans="1:256" s="58" customFormat="1" ht="24.95" customHeight="1" x14ac:dyDescent="0.25">
      <c r="A30" s="51"/>
      <c r="B30" s="53"/>
      <c r="C30" s="53"/>
      <c r="D30" s="54"/>
      <c r="E30" s="61"/>
      <c r="F30" s="62"/>
      <c r="G30" s="63"/>
    </row>
    <row r="31" spans="1:256" s="58" customFormat="1" ht="24.95" customHeight="1" x14ac:dyDescent="0.25">
      <c r="A31" s="51"/>
      <c r="B31" s="53"/>
      <c r="C31" s="53"/>
      <c r="D31" s="54"/>
      <c r="E31" s="61"/>
      <c r="F31" s="62"/>
      <c r="G31" s="63"/>
    </row>
    <row r="32" spans="1:256" s="58" customFormat="1" ht="24.95" customHeight="1" x14ac:dyDescent="0.25">
      <c r="A32" s="51"/>
      <c r="B32" s="53"/>
      <c r="C32" s="53"/>
      <c r="D32" s="54"/>
      <c r="E32" s="61"/>
      <c r="F32" s="62"/>
      <c r="G32" s="63"/>
    </row>
    <row r="33" spans="1:256" s="58" customFormat="1" ht="24.95" customHeight="1" x14ac:dyDescent="0.25">
      <c r="A33" s="51"/>
      <c r="B33" s="53" t="s">
        <v>219</v>
      </c>
      <c r="C33" s="53"/>
      <c r="D33" s="54"/>
      <c r="E33" s="61"/>
      <c r="F33" s="62"/>
      <c r="G33" s="63"/>
    </row>
    <row r="34" spans="1:256" s="49" customFormat="1" ht="24.95" customHeight="1" x14ac:dyDescent="0.2">
      <c r="A34" s="47"/>
      <c r="B34" s="48"/>
      <c r="C34" s="48"/>
      <c r="E34" s="50"/>
    </row>
    <row r="35" spans="1:256" s="75" customFormat="1" ht="24.95" customHeight="1" x14ac:dyDescent="0.2">
      <c r="A35" s="73"/>
      <c r="B35" s="74"/>
      <c r="C35" s="74"/>
      <c r="E35" s="76"/>
    </row>
    <row r="36" spans="1:256" s="75" customFormat="1" ht="24.95" customHeight="1" x14ac:dyDescent="0.2">
      <c r="A36" s="73"/>
      <c r="B36" s="74"/>
      <c r="C36" s="74"/>
      <c r="E36" s="76"/>
    </row>
    <row r="37" spans="1:256" s="75" customFormat="1" ht="24.95" customHeight="1" x14ac:dyDescent="0.2">
      <c r="A37" s="73"/>
      <c r="B37" s="74"/>
      <c r="C37" s="74"/>
      <c r="E37" s="76"/>
    </row>
    <row r="38" spans="1:256" s="75" customFormat="1" ht="24.95" customHeight="1" x14ac:dyDescent="0.2">
      <c r="A38" s="73"/>
      <c r="B38" s="74"/>
      <c r="C38" s="74"/>
      <c r="E38" s="76"/>
    </row>
    <row r="39" spans="1:256" s="75" customFormat="1" ht="24.95" customHeight="1" x14ac:dyDescent="0.2">
      <c r="A39" s="73"/>
      <c r="B39" s="74"/>
      <c r="C39" s="74"/>
      <c r="E39" s="76"/>
    </row>
    <row r="40" spans="1:256" s="81" customFormat="1" ht="24.95" customHeight="1" x14ac:dyDescent="0.2">
      <c r="A40" s="77"/>
      <c r="B40" s="78"/>
      <c r="C40" s="78" t="s">
        <v>2</v>
      </c>
      <c r="D40" s="79"/>
      <c r="E40" s="80"/>
      <c r="F40" s="70"/>
      <c r="G40" s="70"/>
      <c r="HR40" s="82"/>
      <c r="HS40" s="82"/>
      <c r="HT40" s="82"/>
      <c r="HU40" s="82"/>
      <c r="HV40" s="82"/>
      <c r="HW40" s="82"/>
      <c r="HX40" s="82"/>
      <c r="HY40" s="82"/>
      <c r="HZ40" s="82"/>
      <c r="IA40" s="82"/>
      <c r="IB40" s="82"/>
      <c r="IC40" s="82"/>
      <c r="ID40" s="82"/>
      <c r="IE40" s="82"/>
      <c r="IF40" s="82"/>
      <c r="IG40" s="82"/>
      <c r="IH40" s="82"/>
      <c r="II40" s="82"/>
      <c r="IJ40" s="82"/>
      <c r="IK40" s="82"/>
      <c r="IL40" s="82"/>
      <c r="IM40" s="82"/>
      <c r="IN40" s="82"/>
      <c r="IO40" s="82"/>
      <c r="IP40" s="82"/>
      <c r="IQ40" s="82"/>
      <c r="IR40" s="82"/>
      <c r="IS40" s="82"/>
      <c r="IT40" s="82"/>
      <c r="IU40" s="82"/>
      <c r="IV40" s="82"/>
    </row>
    <row r="41" spans="1:256" s="86" customFormat="1" ht="24.95" customHeight="1" x14ac:dyDescent="0.25">
      <c r="A41" s="83"/>
      <c r="B41" s="78"/>
      <c r="C41" s="78"/>
      <c r="D41" s="84"/>
      <c r="E41" s="85"/>
      <c r="F41" s="63"/>
      <c r="G41" s="57"/>
      <c r="HR41" s="87"/>
      <c r="HS41" s="87"/>
      <c r="HT41" s="87"/>
      <c r="HU41" s="87"/>
      <c r="HV41" s="87"/>
      <c r="HW41" s="87"/>
      <c r="HX41" s="87"/>
      <c r="HY41" s="87"/>
      <c r="HZ41" s="87"/>
      <c r="IA41" s="87"/>
      <c r="IB41" s="87"/>
      <c r="IC41" s="87"/>
      <c r="ID41" s="87"/>
      <c r="IE41" s="87"/>
      <c r="IF41" s="87"/>
      <c r="IG41" s="87"/>
      <c r="IH41" s="87"/>
      <c r="II41" s="87"/>
      <c r="IJ41" s="87"/>
      <c r="IK41" s="87"/>
      <c r="IL41" s="87"/>
      <c r="IM41" s="87"/>
      <c r="IN41" s="87"/>
      <c r="IO41" s="87"/>
      <c r="IP41" s="87"/>
      <c r="IQ41" s="87"/>
      <c r="IR41" s="87"/>
      <c r="IS41" s="87"/>
      <c r="IT41" s="87"/>
      <c r="IU41" s="87"/>
      <c r="IV41" s="87"/>
    </row>
    <row r="42" spans="1:256" s="86" customFormat="1" ht="24.95" customHeight="1" x14ac:dyDescent="0.25">
      <c r="A42" s="88" t="s">
        <v>0</v>
      </c>
      <c r="B42" s="88" t="s">
        <v>3</v>
      </c>
      <c r="C42" s="88" t="s">
        <v>4</v>
      </c>
      <c r="D42" s="89"/>
      <c r="E42" s="89"/>
      <c r="F42" s="90"/>
      <c r="G42" s="91">
        <f>G98</f>
        <v>0</v>
      </c>
      <c r="HU42" s="87"/>
      <c r="HV42" s="87"/>
      <c r="HW42" s="87"/>
      <c r="HX42" s="87"/>
      <c r="HY42" s="87"/>
      <c r="HZ42" s="87"/>
      <c r="IA42" s="87"/>
      <c r="IB42" s="87"/>
      <c r="IC42" s="87"/>
      <c r="ID42" s="87"/>
      <c r="IE42" s="87"/>
      <c r="IF42" s="87"/>
      <c r="IG42" s="87"/>
      <c r="IH42" s="87"/>
      <c r="II42" s="87"/>
      <c r="IJ42" s="87"/>
      <c r="IK42" s="87"/>
      <c r="IL42" s="87"/>
      <c r="IM42" s="87"/>
      <c r="IN42" s="87"/>
      <c r="IO42" s="87"/>
      <c r="IP42" s="87"/>
      <c r="IQ42" s="87"/>
      <c r="IR42" s="87"/>
      <c r="IS42" s="87"/>
      <c r="IT42" s="87"/>
      <c r="IU42" s="87"/>
      <c r="IV42" s="87"/>
    </row>
    <row r="43" spans="1:256" s="87" customFormat="1" ht="24.95" customHeight="1" x14ac:dyDescent="0.25">
      <c r="A43" s="88" t="s">
        <v>0</v>
      </c>
      <c r="B43" s="88" t="s">
        <v>5</v>
      </c>
      <c r="C43" s="92" t="s">
        <v>6</v>
      </c>
      <c r="D43" s="90"/>
      <c r="E43" s="90"/>
      <c r="F43" s="90"/>
      <c r="G43" s="91">
        <f>G160</f>
        <v>0</v>
      </c>
    </row>
    <row r="44" spans="1:256" s="86" customFormat="1" ht="24.95" customHeight="1" x14ac:dyDescent="0.25">
      <c r="A44" s="88" t="s">
        <v>0</v>
      </c>
      <c r="B44" s="88" t="s">
        <v>7</v>
      </c>
      <c r="C44" s="88" t="s">
        <v>8</v>
      </c>
      <c r="D44" s="89"/>
      <c r="E44" s="89"/>
      <c r="F44" s="90"/>
      <c r="G44" s="91">
        <f>G203</f>
        <v>0</v>
      </c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</row>
    <row r="45" spans="1:256" s="86" customFormat="1" ht="24.95" customHeight="1" x14ac:dyDescent="0.25">
      <c r="A45" s="88" t="s">
        <v>0</v>
      </c>
      <c r="B45" s="88" t="s">
        <v>9</v>
      </c>
      <c r="C45" s="88" t="s">
        <v>10</v>
      </c>
      <c r="D45" s="89"/>
      <c r="E45" s="89"/>
      <c r="F45" s="90"/>
      <c r="G45" s="91">
        <f>G254</f>
        <v>0</v>
      </c>
      <c r="HU45" s="87"/>
      <c r="HV45" s="87"/>
      <c r="HW45" s="87"/>
      <c r="HX45" s="87"/>
      <c r="HY45" s="87"/>
      <c r="HZ45" s="87"/>
      <c r="IA45" s="87"/>
      <c r="IB45" s="87"/>
      <c r="IC45" s="87"/>
      <c r="ID45" s="87"/>
      <c r="IE45" s="87"/>
      <c r="IF45" s="87"/>
      <c r="IG45" s="87"/>
      <c r="IH45" s="87"/>
      <c r="II45" s="87"/>
      <c r="IJ45" s="87"/>
      <c r="IK45" s="87"/>
      <c r="IL45" s="87"/>
      <c r="IM45" s="87"/>
      <c r="IN45" s="87"/>
      <c r="IO45" s="87"/>
      <c r="IP45" s="87"/>
      <c r="IQ45" s="87"/>
      <c r="IR45" s="87"/>
      <c r="IS45" s="87"/>
      <c r="IT45" s="87"/>
      <c r="IU45" s="87"/>
      <c r="IV45" s="87"/>
    </row>
    <row r="46" spans="1:256" s="86" customFormat="1" ht="24.95" customHeight="1" x14ac:dyDescent="0.25">
      <c r="A46" s="88"/>
      <c r="B46" s="88" t="s">
        <v>11</v>
      </c>
      <c r="C46" s="88" t="s">
        <v>12</v>
      </c>
      <c r="D46" s="89"/>
      <c r="E46" s="89"/>
      <c r="F46" s="90"/>
      <c r="G46" s="91">
        <f>G259</f>
        <v>0</v>
      </c>
      <c r="HU46" s="87"/>
      <c r="HV46" s="87"/>
      <c r="HW46" s="87"/>
      <c r="HX46" s="87"/>
      <c r="HY46" s="87"/>
      <c r="HZ46" s="87"/>
      <c r="IA46" s="87"/>
      <c r="IB46" s="87"/>
      <c r="IC46" s="87"/>
      <c r="ID46" s="87"/>
      <c r="IE46" s="87"/>
      <c r="IF46" s="87"/>
      <c r="IG46" s="87"/>
      <c r="IH46" s="87"/>
      <c r="II46" s="87"/>
      <c r="IJ46" s="87"/>
      <c r="IK46" s="87"/>
      <c r="IL46" s="87"/>
      <c r="IM46" s="87"/>
      <c r="IN46" s="87"/>
      <c r="IO46" s="87"/>
      <c r="IP46" s="87"/>
      <c r="IQ46" s="87"/>
      <c r="IR46" s="87"/>
      <c r="IS46" s="87"/>
      <c r="IT46" s="87"/>
      <c r="IU46" s="87"/>
      <c r="IV46" s="87"/>
    </row>
    <row r="47" spans="1:256" s="86" customFormat="1" ht="24.95" customHeight="1" x14ac:dyDescent="0.25">
      <c r="A47" s="88" t="s">
        <v>0</v>
      </c>
      <c r="B47" s="88" t="s">
        <v>13</v>
      </c>
      <c r="C47" s="88" t="s">
        <v>14</v>
      </c>
      <c r="D47" s="89"/>
      <c r="E47" s="89"/>
      <c r="F47" s="90"/>
      <c r="G47" s="91">
        <f>G282</f>
        <v>0</v>
      </c>
      <c r="HU47" s="87"/>
      <c r="HV47" s="87"/>
      <c r="HW47" s="87"/>
      <c r="HX47" s="87"/>
      <c r="HY47" s="87"/>
      <c r="HZ47" s="87"/>
      <c r="IA47" s="87"/>
      <c r="IB47" s="87"/>
      <c r="IC47" s="87"/>
      <c r="ID47" s="87"/>
      <c r="IE47" s="87"/>
      <c r="IF47" s="87"/>
      <c r="IG47" s="87"/>
      <c r="IH47" s="87"/>
      <c r="II47" s="87"/>
      <c r="IJ47" s="87"/>
      <c r="IK47" s="87"/>
      <c r="IL47" s="87"/>
      <c r="IM47" s="87"/>
      <c r="IN47" s="87"/>
      <c r="IO47" s="87"/>
      <c r="IP47" s="87"/>
      <c r="IQ47" s="87"/>
      <c r="IR47" s="87"/>
      <c r="IS47" s="87"/>
      <c r="IT47" s="87"/>
      <c r="IU47" s="87"/>
      <c r="IV47" s="87"/>
    </row>
    <row r="48" spans="1:256" s="86" customFormat="1" ht="24.95" customHeight="1" x14ac:dyDescent="0.25">
      <c r="A48" s="88" t="s">
        <v>0</v>
      </c>
      <c r="B48" s="88" t="s">
        <v>15</v>
      </c>
      <c r="C48" s="88" t="s">
        <v>16</v>
      </c>
      <c r="D48" s="89"/>
      <c r="E48" s="89"/>
      <c r="F48" s="90"/>
      <c r="G48" s="91">
        <f>G298</f>
        <v>0</v>
      </c>
      <c r="HU48" s="87"/>
      <c r="HV48" s="87"/>
      <c r="HW48" s="87"/>
      <c r="HX48" s="87"/>
      <c r="HY48" s="87"/>
      <c r="HZ48" s="87"/>
      <c r="IA48" s="87"/>
      <c r="IB48" s="87"/>
      <c r="IC48" s="87"/>
      <c r="ID48" s="87"/>
      <c r="IE48" s="87"/>
      <c r="IF48" s="87"/>
      <c r="IG48" s="87"/>
      <c r="IH48" s="87"/>
      <c r="II48" s="87"/>
      <c r="IJ48" s="87"/>
      <c r="IK48" s="87"/>
      <c r="IL48" s="87"/>
      <c r="IM48" s="87"/>
      <c r="IN48" s="87"/>
      <c r="IO48" s="87"/>
      <c r="IP48" s="87"/>
      <c r="IQ48" s="87"/>
      <c r="IR48" s="87"/>
      <c r="IS48" s="87"/>
      <c r="IT48" s="87"/>
      <c r="IU48" s="87"/>
      <c r="IV48" s="87"/>
    </row>
    <row r="49" spans="1:18" s="75" customFormat="1" ht="24.95" customHeight="1" x14ac:dyDescent="0.2">
      <c r="A49" s="73"/>
      <c r="B49" s="74"/>
      <c r="C49" s="74"/>
      <c r="E49" s="76"/>
      <c r="G49" s="93"/>
    </row>
    <row r="50" spans="1:18" s="75" customFormat="1" ht="24.95" customHeight="1" x14ac:dyDescent="0.25">
      <c r="A50" s="94"/>
      <c r="B50" s="95"/>
      <c r="C50" s="96" t="s">
        <v>206</v>
      </c>
      <c r="D50" s="97"/>
      <c r="E50" s="98"/>
      <c r="F50" s="97"/>
      <c r="G50" s="99" t="str">
        <f>IF(SUM(G42:G48)=0,"",SUM(G42:G48))</f>
        <v/>
      </c>
      <c r="K50" s="75" t="e">
        <f>G50/E61/1000</f>
        <v>#VALUE!</v>
      </c>
      <c r="L50" s="75" t="s">
        <v>211</v>
      </c>
    </row>
    <row r="51" spans="1:18" s="102" customFormat="1" ht="24.95" customHeight="1" x14ac:dyDescent="0.25">
      <c r="A51" s="77"/>
      <c r="B51" s="100"/>
      <c r="C51" s="101" t="s">
        <v>279</v>
      </c>
      <c r="E51" s="103"/>
      <c r="G51" s="91" t="e">
        <f>G50*0.22</f>
        <v>#VALUE!</v>
      </c>
      <c r="K51" s="75" t="e">
        <f>G50/E187</f>
        <v>#VALUE!</v>
      </c>
      <c r="L51" s="75" t="s">
        <v>212</v>
      </c>
    </row>
    <row r="52" spans="1:18" s="75" customFormat="1" ht="24.95" customHeight="1" x14ac:dyDescent="0.25">
      <c r="A52" s="94"/>
      <c r="B52" s="95"/>
      <c r="C52" s="96" t="s">
        <v>17</v>
      </c>
      <c r="D52" s="97"/>
      <c r="E52" s="98"/>
      <c r="F52" s="97"/>
      <c r="G52" s="99" t="e">
        <f>G50+G51</f>
        <v>#VALUE!</v>
      </c>
    </row>
    <row r="53" spans="1:18" s="75" customFormat="1" ht="24.95" customHeight="1" x14ac:dyDescent="0.2">
      <c r="A53" s="73"/>
      <c r="B53" s="74"/>
      <c r="C53" s="74"/>
      <c r="E53" s="76"/>
    </row>
    <row r="54" spans="1:18" s="107" customFormat="1" ht="15.95" customHeight="1" x14ac:dyDescent="0.2">
      <c r="A54" s="104"/>
      <c r="B54" s="105"/>
      <c r="C54" s="106"/>
      <c r="E54" s="108"/>
    </row>
    <row r="55" spans="1:18" s="112" customFormat="1" ht="15.95" customHeight="1" x14ac:dyDescent="0.2">
      <c r="A55" s="109" t="s">
        <v>18</v>
      </c>
      <c r="B55" s="109" t="s">
        <v>19</v>
      </c>
      <c r="C55" s="110" t="s">
        <v>20</v>
      </c>
      <c r="D55" s="111" t="s">
        <v>21</v>
      </c>
      <c r="E55" s="111" t="s">
        <v>22</v>
      </c>
      <c r="F55" s="111" t="s">
        <v>23</v>
      </c>
      <c r="G55" s="111" t="s">
        <v>24</v>
      </c>
    </row>
    <row r="56" spans="1:18" s="107" customFormat="1" ht="15.95" customHeight="1" x14ac:dyDescent="0.2">
      <c r="A56" s="104"/>
      <c r="B56" s="105"/>
      <c r="C56" s="106"/>
      <c r="E56" s="113"/>
      <c r="F56" s="113"/>
      <c r="G56" s="113"/>
    </row>
    <row r="57" spans="1:18" s="117" customFormat="1" ht="15.95" customHeight="1" x14ac:dyDescent="0.2">
      <c r="A57" s="104"/>
      <c r="B57" s="114" t="s">
        <v>25</v>
      </c>
      <c r="C57" s="114" t="s">
        <v>4</v>
      </c>
      <c r="D57" s="115"/>
      <c r="E57" s="116"/>
      <c r="F57" s="113"/>
      <c r="G57" s="113"/>
    </row>
    <row r="58" spans="1:18" s="117" customFormat="1" ht="15.95" customHeight="1" x14ac:dyDescent="0.2">
      <c r="A58" s="104"/>
      <c r="B58" s="114"/>
      <c r="C58" s="114"/>
      <c r="D58" s="115"/>
      <c r="E58" s="116"/>
      <c r="F58" s="113"/>
      <c r="G58" s="113"/>
    </row>
    <row r="59" spans="1:18" s="123" customFormat="1" ht="15.95" customHeight="1" x14ac:dyDescent="0.2">
      <c r="A59" s="118"/>
      <c r="B59" s="119" t="s">
        <v>26</v>
      </c>
      <c r="C59" s="119" t="s">
        <v>27</v>
      </c>
      <c r="D59" s="120"/>
      <c r="E59" s="121"/>
      <c r="F59" s="121"/>
      <c r="G59" s="121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</row>
    <row r="60" spans="1:18" s="123" customFormat="1" ht="15.95" customHeight="1" x14ac:dyDescent="0.2">
      <c r="A60" s="118"/>
      <c r="B60" s="119"/>
      <c r="C60" s="119"/>
      <c r="D60" s="120"/>
      <c r="E60" s="121"/>
      <c r="F60" s="121"/>
      <c r="G60" s="121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</row>
    <row r="61" spans="1:18" s="123" customFormat="1" ht="48.75" customHeight="1" x14ac:dyDescent="0.2">
      <c r="A61" s="118" t="s">
        <v>28</v>
      </c>
      <c r="B61" s="124" t="s">
        <v>228</v>
      </c>
      <c r="C61" s="125" t="s">
        <v>229</v>
      </c>
      <c r="D61" s="120" t="s">
        <v>29</v>
      </c>
      <c r="E61" s="121">
        <v>0.43</v>
      </c>
      <c r="F61" s="121"/>
      <c r="G61" s="113">
        <f>E61*F61</f>
        <v>0</v>
      </c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</row>
    <row r="62" spans="1:18" s="123" customFormat="1" ht="15.95" customHeight="1" x14ac:dyDescent="0.2">
      <c r="A62" s="118"/>
      <c r="B62" s="119"/>
      <c r="C62" s="119"/>
      <c r="D62" s="120"/>
      <c r="E62" s="121"/>
      <c r="F62" s="121"/>
      <c r="G62" s="121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</row>
    <row r="63" spans="1:18" s="123" customFormat="1" ht="48" customHeight="1" x14ac:dyDescent="0.2">
      <c r="A63" s="118" t="s">
        <v>30</v>
      </c>
      <c r="B63" s="124" t="s">
        <v>230</v>
      </c>
      <c r="C63" s="125" t="s">
        <v>231</v>
      </c>
      <c r="D63" s="120" t="s">
        <v>31</v>
      </c>
      <c r="E63" s="121">
        <v>43</v>
      </c>
      <c r="F63" s="121"/>
      <c r="G63" s="113">
        <f>E63*F63</f>
        <v>0</v>
      </c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</row>
    <row r="64" spans="1:18" s="123" customFormat="1" ht="15.95" customHeight="1" x14ac:dyDescent="0.2">
      <c r="A64" s="118"/>
      <c r="B64" s="119"/>
      <c r="C64" s="119"/>
      <c r="D64" s="120"/>
      <c r="E64" s="121"/>
      <c r="F64" s="121"/>
      <c r="G64" s="121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</row>
    <row r="65" spans="1:18" s="123" customFormat="1" ht="15.95" customHeight="1" x14ac:dyDescent="0.2">
      <c r="A65" s="118"/>
      <c r="B65" s="119" t="s">
        <v>32</v>
      </c>
      <c r="C65" s="119" t="s">
        <v>33</v>
      </c>
      <c r="D65" s="120"/>
      <c r="E65" s="121"/>
      <c r="F65" s="121"/>
      <c r="G65" s="113" t="str">
        <f>IF(ISBLANK(E65),"",IF(ISBLANK(F65),"",E65*F65))</f>
        <v/>
      </c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</row>
    <row r="66" spans="1:18" s="123" customFormat="1" ht="15.95" customHeight="1" x14ac:dyDescent="0.2">
      <c r="A66" s="118"/>
      <c r="B66" s="119"/>
      <c r="C66" s="119"/>
      <c r="D66" s="120"/>
      <c r="E66" s="121"/>
      <c r="F66" s="121"/>
      <c r="G66" s="113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</row>
    <row r="67" spans="1:18" s="123" customFormat="1" ht="15.95" customHeight="1" x14ac:dyDescent="0.2">
      <c r="A67" s="118"/>
      <c r="B67" s="119" t="s">
        <v>34</v>
      </c>
      <c r="C67" s="119" t="s">
        <v>35</v>
      </c>
      <c r="D67" s="120"/>
      <c r="E67" s="121"/>
      <c r="F67" s="121"/>
      <c r="G67" s="113" t="str">
        <f>IF(ISBLANK(E67),"",IF(ISBLANK(F67),"",E67*F67))</f>
        <v/>
      </c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</row>
    <row r="68" spans="1:18" s="123" customFormat="1" ht="15.95" customHeight="1" x14ac:dyDescent="0.2">
      <c r="A68" s="118"/>
      <c r="B68" s="118"/>
      <c r="C68" s="126"/>
      <c r="D68" s="120"/>
      <c r="E68" s="121"/>
      <c r="F68" s="121"/>
      <c r="G68" s="113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</row>
    <row r="69" spans="1:18" s="123" customFormat="1" ht="42.75" x14ac:dyDescent="0.2">
      <c r="A69" s="118" t="s">
        <v>36</v>
      </c>
      <c r="B69" s="118" t="s">
        <v>37</v>
      </c>
      <c r="C69" s="126" t="s">
        <v>233</v>
      </c>
      <c r="D69" s="120" t="s">
        <v>38</v>
      </c>
      <c r="E69" s="121">
        <v>415</v>
      </c>
      <c r="F69" s="121"/>
      <c r="G69" s="113">
        <f>E69*F69</f>
        <v>0</v>
      </c>
      <c r="I69" s="122"/>
      <c r="J69" s="122"/>
      <c r="K69" s="122"/>
      <c r="L69" s="122"/>
      <c r="M69" s="122"/>
    </row>
    <row r="70" spans="1:18" s="123" customFormat="1" ht="15.95" customHeight="1" x14ac:dyDescent="0.2">
      <c r="A70" s="118"/>
      <c r="B70" s="118"/>
      <c r="C70" s="126"/>
      <c r="D70" s="120"/>
      <c r="E70" s="121"/>
      <c r="F70" s="121"/>
      <c r="G70" s="113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</row>
    <row r="71" spans="1:18" s="123" customFormat="1" ht="42.75" x14ac:dyDescent="0.2">
      <c r="A71" s="118" t="s">
        <v>39</v>
      </c>
      <c r="B71" s="118" t="s">
        <v>40</v>
      </c>
      <c r="C71" s="126" t="s">
        <v>232</v>
      </c>
      <c r="D71" s="120" t="s">
        <v>38</v>
      </c>
      <c r="E71" s="121">
        <v>332</v>
      </c>
      <c r="F71" s="121"/>
      <c r="G71" s="113">
        <f>E71*F71</f>
        <v>0</v>
      </c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</row>
    <row r="72" spans="1:18" s="123" customFormat="1" ht="15.95" customHeight="1" x14ac:dyDescent="0.2">
      <c r="A72" s="118"/>
      <c r="B72" s="118"/>
      <c r="C72" s="126"/>
      <c r="D72" s="120"/>
      <c r="E72" s="121"/>
      <c r="F72" s="121"/>
      <c r="G72" s="113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</row>
    <row r="73" spans="1:18" s="123" customFormat="1" ht="45" customHeight="1" x14ac:dyDescent="0.2">
      <c r="A73" s="118" t="s">
        <v>41</v>
      </c>
      <c r="B73" s="118" t="s">
        <v>42</v>
      </c>
      <c r="C73" s="126" t="s">
        <v>234</v>
      </c>
      <c r="D73" s="120" t="s">
        <v>31</v>
      </c>
      <c r="E73" s="121">
        <v>42</v>
      </c>
      <c r="F73" s="121"/>
      <c r="G73" s="113">
        <f>E73*F73</f>
        <v>0</v>
      </c>
      <c r="I73" s="122"/>
      <c r="J73" s="122"/>
      <c r="K73" s="122"/>
      <c r="L73" s="122"/>
      <c r="M73" s="122"/>
    </row>
    <row r="74" spans="1:18" s="123" customFormat="1" ht="15.95" customHeight="1" x14ac:dyDescent="0.2">
      <c r="A74" s="118"/>
      <c r="B74" s="118"/>
      <c r="C74" s="126"/>
      <c r="D74" s="120"/>
      <c r="E74" s="121"/>
      <c r="F74" s="121"/>
      <c r="G74" s="113"/>
      <c r="I74" s="122"/>
      <c r="J74" s="122"/>
      <c r="K74" s="122"/>
      <c r="L74" s="122"/>
      <c r="M74" s="122"/>
    </row>
    <row r="75" spans="1:18" s="123" customFormat="1" ht="45" customHeight="1" x14ac:dyDescent="0.2">
      <c r="A75" s="118" t="s">
        <v>43</v>
      </c>
      <c r="B75" s="118" t="s">
        <v>44</v>
      </c>
      <c r="C75" s="126" t="s">
        <v>235</v>
      </c>
      <c r="D75" s="120" t="s">
        <v>31</v>
      </c>
      <c r="E75" s="121">
        <v>42</v>
      </c>
      <c r="F75" s="121"/>
      <c r="G75" s="113">
        <f>E75*F75</f>
        <v>0</v>
      </c>
      <c r="I75" s="122"/>
      <c r="J75" s="122"/>
      <c r="K75" s="122"/>
      <c r="L75" s="122"/>
      <c r="M75" s="122"/>
    </row>
    <row r="76" spans="1:18" s="123" customFormat="1" ht="15.95" customHeight="1" x14ac:dyDescent="0.25">
      <c r="A76" s="118"/>
      <c r="B76" s="119"/>
      <c r="C76" s="127"/>
      <c r="D76" s="120"/>
      <c r="E76" s="121"/>
      <c r="F76" s="121"/>
      <c r="G76" s="113"/>
      <c r="I76" s="122"/>
      <c r="J76" s="122"/>
      <c r="K76" s="122"/>
      <c r="L76" s="122"/>
      <c r="M76" s="122"/>
    </row>
    <row r="77" spans="1:18" s="123" customFormat="1" ht="45" customHeight="1" x14ac:dyDescent="0.2">
      <c r="A77" s="118" t="s">
        <v>45</v>
      </c>
      <c r="B77" s="118" t="s">
        <v>46</v>
      </c>
      <c r="C77" s="126" t="s">
        <v>290</v>
      </c>
      <c r="D77" s="120" t="s">
        <v>31</v>
      </c>
      <c r="E77" s="121">
        <v>42</v>
      </c>
      <c r="F77" s="121"/>
      <c r="G77" s="113">
        <f>E77*F77</f>
        <v>0</v>
      </c>
      <c r="I77" s="122"/>
      <c r="J77" s="122"/>
      <c r="K77" s="122"/>
      <c r="L77" s="122"/>
      <c r="M77" s="122"/>
    </row>
    <row r="78" spans="1:18" s="123" customFormat="1" ht="15.95" customHeight="1" x14ac:dyDescent="0.25">
      <c r="A78" s="118"/>
      <c r="B78" s="119"/>
      <c r="C78" s="127"/>
      <c r="D78" s="120"/>
      <c r="E78" s="121"/>
      <c r="F78" s="121"/>
      <c r="G78" s="113"/>
      <c r="I78" s="122"/>
      <c r="J78" s="122"/>
      <c r="K78" s="122"/>
      <c r="L78" s="122"/>
      <c r="M78" s="122"/>
    </row>
    <row r="79" spans="1:18" s="123" customFormat="1" ht="45" customHeight="1" x14ac:dyDescent="0.2">
      <c r="A79" s="118" t="s">
        <v>47</v>
      </c>
      <c r="B79" s="118" t="s">
        <v>202</v>
      </c>
      <c r="C79" s="126" t="s">
        <v>291</v>
      </c>
      <c r="D79" s="120" t="s">
        <v>31</v>
      </c>
      <c r="E79" s="121">
        <v>42</v>
      </c>
      <c r="F79" s="121"/>
      <c r="G79" s="113">
        <f>E79*F79</f>
        <v>0</v>
      </c>
      <c r="I79" s="122"/>
      <c r="J79" s="122"/>
      <c r="K79" s="122"/>
      <c r="L79" s="122"/>
      <c r="M79" s="122"/>
    </row>
    <row r="80" spans="1:18" s="123" customFormat="1" ht="15.95" customHeight="1" x14ac:dyDescent="0.2">
      <c r="A80" s="118"/>
      <c r="B80" s="119"/>
      <c r="C80" s="119"/>
      <c r="D80" s="120"/>
      <c r="E80" s="121"/>
      <c r="F80" s="121"/>
      <c r="G80" s="113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</row>
    <row r="81" spans="1:256" s="123" customFormat="1" ht="15.95" customHeight="1" x14ac:dyDescent="0.2">
      <c r="A81" s="118"/>
      <c r="B81" s="119" t="s">
        <v>48</v>
      </c>
      <c r="C81" s="119" t="s">
        <v>49</v>
      </c>
      <c r="D81" s="120"/>
      <c r="E81" s="121"/>
      <c r="F81" s="121"/>
      <c r="G81" s="113" t="str">
        <f>IF(ISBLANK(E81),"",IF(ISBLANK(F81),"",E81*F81))</f>
        <v/>
      </c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</row>
    <row r="82" spans="1:256" s="123" customFormat="1" ht="15.95" customHeight="1" x14ac:dyDescent="0.2">
      <c r="A82" s="118"/>
      <c r="B82" s="118"/>
      <c r="C82" s="126"/>
      <c r="D82" s="120"/>
      <c r="E82" s="121"/>
      <c r="F82" s="121"/>
      <c r="G82" s="113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</row>
    <row r="83" spans="1:256" s="129" customFormat="1" ht="15.95" customHeight="1" x14ac:dyDescent="0.2">
      <c r="A83" s="118" t="s">
        <v>50</v>
      </c>
      <c r="B83" s="118" t="s">
        <v>53</v>
      </c>
      <c r="C83" s="126" t="s">
        <v>54</v>
      </c>
      <c r="D83" s="120" t="s">
        <v>55</v>
      </c>
      <c r="E83" s="121">
        <v>84</v>
      </c>
      <c r="F83" s="128"/>
      <c r="G83" s="113">
        <f>E83*F83</f>
        <v>0</v>
      </c>
      <c r="H83" s="123"/>
      <c r="I83" s="122"/>
      <c r="J83" s="122"/>
      <c r="K83" s="122"/>
      <c r="L83" s="122"/>
      <c r="M83" s="122"/>
      <c r="N83" s="123"/>
      <c r="O83" s="123"/>
      <c r="P83" s="123"/>
      <c r="Q83" s="123"/>
      <c r="R83" s="123"/>
      <c r="HU83" s="123"/>
      <c r="HV83" s="123"/>
      <c r="HW83" s="123"/>
      <c r="HX83" s="123"/>
      <c r="HY83" s="123"/>
      <c r="HZ83" s="123"/>
      <c r="IA83" s="123"/>
      <c r="IB83" s="123"/>
      <c r="IC83" s="123"/>
      <c r="ID83" s="123"/>
      <c r="IE83" s="123"/>
      <c r="IF83" s="123"/>
      <c r="IG83" s="123"/>
      <c r="IH83" s="123"/>
      <c r="II83" s="123"/>
      <c r="IJ83" s="123"/>
      <c r="IK83" s="123"/>
      <c r="IL83" s="123"/>
      <c r="IM83" s="123"/>
      <c r="IN83" s="123"/>
      <c r="IO83" s="123"/>
      <c r="IP83" s="123"/>
      <c r="IQ83" s="123"/>
      <c r="IR83" s="123"/>
      <c r="IS83" s="123"/>
      <c r="IT83" s="123"/>
      <c r="IU83" s="123"/>
      <c r="IV83" s="123"/>
    </row>
    <row r="84" spans="1:256" s="129" customFormat="1" ht="15.95" customHeight="1" x14ac:dyDescent="0.2">
      <c r="A84" s="118"/>
      <c r="B84" s="118"/>
      <c r="C84" s="126"/>
      <c r="D84" s="120"/>
      <c r="E84" s="121"/>
      <c r="F84" s="128"/>
      <c r="G84" s="113"/>
      <c r="H84" s="123"/>
      <c r="I84" s="122"/>
      <c r="J84" s="122"/>
      <c r="K84" s="122"/>
      <c r="L84" s="122"/>
      <c r="M84" s="122"/>
      <c r="N84" s="123"/>
      <c r="O84" s="123"/>
      <c r="P84" s="123"/>
      <c r="Q84" s="123"/>
      <c r="R84" s="123"/>
      <c r="HU84" s="123"/>
      <c r="HV84" s="123"/>
      <c r="HW84" s="123"/>
      <c r="HX84" s="123"/>
      <c r="HY84" s="123"/>
      <c r="HZ84" s="123"/>
      <c r="IA84" s="123"/>
      <c r="IB84" s="123"/>
      <c r="IC84" s="123"/>
      <c r="ID84" s="123"/>
      <c r="IE84" s="123"/>
      <c r="IF84" s="123"/>
      <c r="IG84" s="123"/>
      <c r="IH84" s="123"/>
      <c r="II84" s="123"/>
      <c r="IJ84" s="123"/>
      <c r="IK84" s="123"/>
      <c r="IL84" s="123"/>
      <c r="IM84" s="123"/>
      <c r="IN84" s="123"/>
      <c r="IO84" s="123"/>
      <c r="IP84" s="123"/>
      <c r="IQ84" s="123"/>
      <c r="IR84" s="123"/>
      <c r="IS84" s="123"/>
      <c r="IT84" s="123"/>
      <c r="IU84" s="123"/>
      <c r="IV84" s="123"/>
    </row>
    <row r="85" spans="1:256" s="134" customFormat="1" ht="15.95" customHeight="1" x14ac:dyDescent="0.2">
      <c r="A85" s="124"/>
      <c r="B85" s="130" t="s">
        <v>56</v>
      </c>
      <c r="C85" s="130" t="s">
        <v>57</v>
      </c>
      <c r="D85" s="131"/>
      <c r="E85" s="128"/>
      <c r="F85" s="128"/>
      <c r="G85" s="132"/>
      <c r="H85" s="133"/>
      <c r="I85" s="133"/>
      <c r="J85" s="133"/>
      <c r="K85" s="133"/>
      <c r="L85" s="133"/>
      <c r="M85" s="133"/>
      <c r="N85" s="133"/>
      <c r="O85" s="133"/>
      <c r="P85" s="133"/>
      <c r="Q85" s="133"/>
      <c r="R85" s="133"/>
    </row>
    <row r="86" spans="1:256" s="123" customFormat="1" ht="15.95" customHeight="1" x14ac:dyDescent="0.2">
      <c r="A86" s="118"/>
      <c r="B86" s="119"/>
      <c r="C86" s="119"/>
      <c r="D86" s="120"/>
      <c r="E86" s="121"/>
      <c r="F86" s="121"/>
      <c r="G86" s="113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</row>
    <row r="87" spans="1:256" s="123" customFormat="1" x14ac:dyDescent="0.2">
      <c r="A87" s="118" t="s">
        <v>51</v>
      </c>
      <c r="B87" s="118" t="s">
        <v>63</v>
      </c>
      <c r="C87" s="126" t="s">
        <v>236</v>
      </c>
      <c r="D87" s="120" t="s">
        <v>55</v>
      </c>
      <c r="E87" s="121">
        <v>49</v>
      </c>
      <c r="F87" s="128"/>
      <c r="G87" s="113">
        <f>E87*F87</f>
        <v>0</v>
      </c>
      <c r="I87" s="122"/>
      <c r="J87" s="122"/>
      <c r="K87" s="122"/>
      <c r="L87" s="122"/>
      <c r="M87" s="122"/>
    </row>
    <row r="88" spans="1:256" s="123" customFormat="1" ht="15.95" customHeight="1" x14ac:dyDescent="0.2">
      <c r="A88" s="118"/>
      <c r="B88" s="118"/>
      <c r="C88" s="126"/>
      <c r="D88" s="120"/>
      <c r="E88" s="121"/>
      <c r="F88" s="128"/>
      <c r="G88" s="113"/>
      <c r="I88" s="122"/>
      <c r="J88" s="122"/>
      <c r="K88" s="122"/>
      <c r="L88" s="122"/>
      <c r="M88" s="122"/>
    </row>
    <row r="89" spans="1:256" s="123" customFormat="1" ht="15" customHeight="1" x14ac:dyDescent="0.2">
      <c r="A89" s="118" t="s">
        <v>52</v>
      </c>
      <c r="B89" s="118" t="s">
        <v>63</v>
      </c>
      <c r="C89" s="126" t="s">
        <v>193</v>
      </c>
      <c r="D89" s="120" t="s">
        <v>55</v>
      </c>
      <c r="E89" s="121">
        <v>36</v>
      </c>
      <c r="F89" s="128"/>
      <c r="G89" s="113">
        <f>E89*F89</f>
        <v>0</v>
      </c>
      <c r="I89" s="122"/>
      <c r="J89" s="122"/>
      <c r="K89" s="122"/>
      <c r="L89" s="122"/>
      <c r="M89" s="122"/>
    </row>
    <row r="90" spans="1:256" s="123" customFormat="1" ht="15.95" customHeight="1" x14ac:dyDescent="0.2">
      <c r="A90" s="118"/>
      <c r="B90" s="118"/>
      <c r="C90" s="126"/>
      <c r="D90" s="120"/>
      <c r="E90" s="121"/>
      <c r="F90" s="121"/>
      <c r="G90" s="113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</row>
    <row r="91" spans="1:256" s="123" customFormat="1" ht="15.95" customHeight="1" x14ac:dyDescent="0.2">
      <c r="A91" s="118"/>
      <c r="B91" s="119" t="s">
        <v>64</v>
      </c>
      <c r="C91" s="119" t="s">
        <v>65</v>
      </c>
      <c r="D91" s="120"/>
      <c r="E91" s="121"/>
      <c r="F91" s="121"/>
      <c r="G91" s="113" t="str">
        <f>IF(ISBLANK(E91),"",IF(ISBLANK(F91),"",E91*F91))</f>
        <v/>
      </c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</row>
    <row r="92" spans="1:256" s="123" customFormat="1" ht="15.95" customHeight="1" x14ac:dyDescent="0.2">
      <c r="A92" s="118"/>
      <c r="B92" s="119"/>
      <c r="C92" s="119"/>
      <c r="D92" s="120"/>
      <c r="E92" s="121"/>
      <c r="F92" s="121"/>
      <c r="G92" s="113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</row>
    <row r="93" spans="1:256" s="123" customFormat="1" ht="15.95" customHeight="1" x14ac:dyDescent="0.2">
      <c r="A93" s="118"/>
      <c r="B93" s="119" t="s">
        <v>66</v>
      </c>
      <c r="C93" s="119" t="s">
        <v>67</v>
      </c>
      <c r="D93" s="120"/>
      <c r="E93" s="121"/>
      <c r="F93" s="121"/>
      <c r="G93" s="113" t="str">
        <f>IF(ISBLANK(E93),"",IF(ISBLANK(F93),"",E93*F93))</f>
        <v/>
      </c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</row>
    <row r="94" spans="1:256" s="123" customFormat="1" ht="15.95" customHeight="1" x14ac:dyDescent="0.2">
      <c r="A94" s="118"/>
      <c r="B94" s="118"/>
      <c r="C94" s="126"/>
      <c r="D94" s="120"/>
      <c r="E94" s="121"/>
      <c r="F94" s="121"/>
      <c r="G94" s="113" t="str">
        <f>IF(ISBLANK(E94),"",IF(ISBLANK(F94),"",E94*F94))</f>
        <v/>
      </c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</row>
    <row r="95" spans="1:256" s="129" customFormat="1" ht="42.75" x14ac:dyDescent="0.2">
      <c r="A95" s="118" t="s">
        <v>58</v>
      </c>
      <c r="B95" s="118" t="s">
        <v>68</v>
      </c>
      <c r="C95" s="126" t="s">
        <v>313</v>
      </c>
      <c r="D95" s="120" t="s">
        <v>305</v>
      </c>
      <c r="E95" s="121">
        <v>1</v>
      </c>
      <c r="F95" s="121"/>
      <c r="G95" s="113">
        <f>E95*F95</f>
        <v>0</v>
      </c>
      <c r="H95" s="123"/>
      <c r="I95" s="122"/>
      <c r="J95" s="122"/>
      <c r="K95" s="122"/>
      <c r="L95" s="122"/>
      <c r="M95" s="122"/>
      <c r="N95" s="123"/>
      <c r="O95" s="123"/>
      <c r="P95" s="123"/>
      <c r="Q95" s="123"/>
      <c r="R95" s="123"/>
      <c r="HU95" s="123"/>
      <c r="HV95" s="123"/>
      <c r="HW95" s="123"/>
      <c r="HX95" s="123"/>
      <c r="HY95" s="123"/>
      <c r="HZ95" s="123"/>
      <c r="IA95" s="123"/>
      <c r="IB95" s="123"/>
      <c r="IC95" s="123"/>
      <c r="ID95" s="123"/>
      <c r="IE95" s="123"/>
      <c r="IF95" s="123"/>
      <c r="IG95" s="123"/>
      <c r="IH95" s="123"/>
      <c r="II95" s="123"/>
      <c r="IJ95" s="123"/>
      <c r="IK95" s="123"/>
      <c r="IL95" s="123"/>
      <c r="IM95" s="123"/>
      <c r="IN95" s="123"/>
      <c r="IO95" s="123"/>
      <c r="IP95" s="123"/>
      <c r="IQ95" s="123"/>
      <c r="IR95" s="123"/>
      <c r="IS95" s="123"/>
      <c r="IT95" s="123"/>
      <c r="IU95" s="123"/>
      <c r="IV95" s="123"/>
    </row>
    <row r="96" spans="1:256" s="129" customFormat="1" ht="15.95" customHeight="1" x14ac:dyDescent="0.2">
      <c r="A96" s="118"/>
      <c r="B96" s="118"/>
      <c r="C96" s="126"/>
      <c r="D96" s="120"/>
      <c r="E96" s="121"/>
      <c r="F96" s="121"/>
      <c r="G96" s="113"/>
      <c r="H96" s="123"/>
      <c r="I96" s="122"/>
      <c r="J96" s="122"/>
      <c r="K96" s="122"/>
      <c r="L96" s="122"/>
      <c r="M96" s="122"/>
      <c r="N96" s="123"/>
      <c r="O96" s="123"/>
      <c r="P96" s="123"/>
      <c r="Q96" s="123"/>
      <c r="R96" s="123"/>
      <c r="HU96" s="123"/>
      <c r="HV96" s="123"/>
      <c r="HW96" s="123"/>
      <c r="HX96" s="123"/>
      <c r="HY96" s="123"/>
      <c r="HZ96" s="123"/>
      <c r="IA96" s="123"/>
      <c r="IB96" s="123"/>
      <c r="IC96" s="123"/>
      <c r="ID96" s="123"/>
      <c r="IE96" s="123"/>
      <c r="IF96" s="123"/>
      <c r="IG96" s="123"/>
      <c r="IH96" s="123"/>
      <c r="II96" s="123"/>
      <c r="IJ96" s="123"/>
      <c r="IK96" s="123"/>
      <c r="IL96" s="123"/>
      <c r="IM96" s="123"/>
      <c r="IN96" s="123"/>
      <c r="IO96" s="123"/>
      <c r="IP96" s="123"/>
      <c r="IQ96" s="123"/>
      <c r="IR96" s="123"/>
      <c r="IS96" s="123"/>
      <c r="IT96" s="123"/>
      <c r="IU96" s="123"/>
      <c r="IV96" s="123"/>
    </row>
    <row r="97" spans="1:18" s="117" customFormat="1" ht="15.95" customHeight="1" x14ac:dyDescent="0.2">
      <c r="A97" s="104"/>
      <c r="B97" s="114"/>
      <c r="C97" s="135"/>
      <c r="D97" s="115"/>
      <c r="E97" s="116"/>
      <c r="F97" s="113"/>
      <c r="G97" s="113"/>
    </row>
    <row r="98" spans="1:18" s="112" customFormat="1" ht="15.95" customHeight="1" x14ac:dyDescent="0.25">
      <c r="A98" s="136"/>
      <c r="B98" s="137"/>
      <c r="C98" s="137" t="s">
        <v>70</v>
      </c>
      <c r="D98" s="138"/>
      <c r="E98" s="129"/>
      <c r="F98" s="139"/>
      <c r="G98" s="140">
        <f>SUM(G57:G97)</f>
        <v>0</v>
      </c>
      <c r="L98" s="140"/>
    </row>
    <row r="99" spans="1:18" s="117" customFormat="1" ht="15.95" customHeight="1" x14ac:dyDescent="0.2">
      <c r="A99" s="104"/>
      <c r="B99" s="114"/>
      <c r="C99" s="135"/>
      <c r="D99" s="115"/>
      <c r="E99" s="116"/>
      <c r="F99" s="113"/>
      <c r="G99" s="113"/>
    </row>
    <row r="100" spans="1:18" s="117" customFormat="1" ht="15.95" customHeight="1" x14ac:dyDescent="0.2">
      <c r="A100" s="104"/>
      <c r="B100" s="114"/>
      <c r="C100" s="135"/>
      <c r="D100" s="115"/>
      <c r="E100" s="116"/>
      <c r="F100" s="113"/>
      <c r="G100" s="113"/>
    </row>
    <row r="101" spans="1:18" s="117" customFormat="1" ht="15" x14ac:dyDescent="0.2">
      <c r="A101" s="104"/>
      <c r="B101" s="114" t="s">
        <v>71</v>
      </c>
      <c r="C101" s="114" t="s">
        <v>6</v>
      </c>
      <c r="D101" s="115"/>
      <c r="E101" s="116"/>
      <c r="F101" s="113"/>
      <c r="G101" s="113" t="str">
        <f>IF(ISBLANK(E101),"",IF(ISBLANK(F101),"",E101*F101))</f>
        <v/>
      </c>
    </row>
    <row r="102" spans="1:18" s="117" customFormat="1" ht="15.95" customHeight="1" x14ac:dyDescent="0.2">
      <c r="A102" s="104"/>
      <c r="B102" s="114"/>
      <c r="C102" s="114"/>
      <c r="D102" s="115"/>
      <c r="E102" s="116"/>
      <c r="F102" s="113"/>
      <c r="G102" s="113"/>
    </row>
    <row r="103" spans="1:18" s="123" customFormat="1" ht="15.95" customHeight="1" x14ac:dyDescent="0.2">
      <c r="A103" s="141"/>
      <c r="B103" s="119" t="s">
        <v>72</v>
      </c>
      <c r="C103" s="142" t="s">
        <v>73</v>
      </c>
      <c r="D103" s="143"/>
      <c r="E103" s="121"/>
      <c r="F103" s="121"/>
      <c r="G103" s="121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</row>
    <row r="104" spans="1:18" s="117" customFormat="1" ht="15.95" customHeight="1" x14ac:dyDescent="0.2">
      <c r="A104" s="144"/>
      <c r="B104" s="114"/>
      <c r="C104" s="114"/>
      <c r="D104" s="115"/>
      <c r="E104" s="116"/>
      <c r="F104" s="113"/>
      <c r="G104" s="113"/>
    </row>
    <row r="105" spans="1:18" s="123" customFormat="1" ht="57" x14ac:dyDescent="0.2">
      <c r="A105" s="145">
        <v>1</v>
      </c>
      <c r="B105" s="124" t="s">
        <v>247</v>
      </c>
      <c r="C105" s="125" t="s">
        <v>248</v>
      </c>
      <c r="D105" s="143" t="s">
        <v>59</v>
      </c>
      <c r="E105" s="128">
        <v>1373</v>
      </c>
      <c r="F105" s="121"/>
      <c r="G105" s="113">
        <f>E105*F105</f>
        <v>0</v>
      </c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</row>
    <row r="106" spans="1:18" s="123" customFormat="1" ht="15.95" customHeight="1" x14ac:dyDescent="0.2">
      <c r="A106" s="145"/>
      <c r="B106" s="124"/>
      <c r="C106" s="125"/>
      <c r="D106" s="143"/>
      <c r="E106" s="121"/>
      <c r="F106" s="121"/>
      <c r="G106" s="113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</row>
    <row r="107" spans="1:18" s="123" customFormat="1" ht="42.75" x14ac:dyDescent="0.2">
      <c r="A107" s="145">
        <v>2</v>
      </c>
      <c r="B107" s="124" t="s">
        <v>247</v>
      </c>
      <c r="C107" s="125" t="s">
        <v>249</v>
      </c>
      <c r="D107" s="143" t="s">
        <v>59</v>
      </c>
      <c r="E107" s="121">
        <v>358</v>
      </c>
      <c r="F107" s="121"/>
      <c r="G107" s="113">
        <f>E107*F107</f>
        <v>0</v>
      </c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</row>
    <row r="108" spans="1:18" s="123" customFormat="1" ht="15.95" customHeight="1" x14ac:dyDescent="0.2">
      <c r="A108" s="145"/>
      <c r="B108" s="118"/>
      <c r="C108" s="126"/>
      <c r="D108" s="143"/>
      <c r="E108" s="121"/>
      <c r="F108" s="121"/>
      <c r="G108" s="113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</row>
    <row r="109" spans="1:18" s="123" customFormat="1" ht="28.5" x14ac:dyDescent="0.2">
      <c r="A109" s="145">
        <v>3</v>
      </c>
      <c r="B109" s="124" t="s">
        <v>247</v>
      </c>
      <c r="C109" s="125" t="s">
        <v>251</v>
      </c>
      <c r="D109" s="143" t="s">
        <v>59</v>
      </c>
      <c r="E109" s="121">
        <v>19</v>
      </c>
      <c r="F109" s="121"/>
      <c r="G109" s="113">
        <f>E109*F109</f>
        <v>0</v>
      </c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</row>
    <row r="110" spans="1:18" s="123" customFormat="1" ht="15.95" customHeight="1" x14ac:dyDescent="0.2">
      <c r="A110" s="145"/>
      <c r="B110" s="118"/>
      <c r="C110" s="126"/>
      <c r="D110" s="143"/>
      <c r="E110" s="121"/>
      <c r="F110" s="121"/>
      <c r="G110" s="113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</row>
    <row r="111" spans="1:18" s="123" customFormat="1" ht="57" x14ac:dyDescent="0.2">
      <c r="A111" s="145">
        <v>4</v>
      </c>
      <c r="B111" s="118" t="s">
        <v>74</v>
      </c>
      <c r="C111" s="126" t="s">
        <v>243</v>
      </c>
      <c r="D111" s="143" t="s">
        <v>59</v>
      </c>
      <c r="E111" s="128">
        <v>1100</v>
      </c>
      <c r="F111" s="121"/>
      <c r="G111" s="113">
        <f>E111*F111</f>
        <v>0</v>
      </c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</row>
    <row r="112" spans="1:18" s="123" customFormat="1" ht="15.95" customHeight="1" x14ac:dyDescent="0.2">
      <c r="A112" s="145"/>
      <c r="B112" s="118"/>
      <c r="C112" s="126"/>
      <c r="D112" s="143"/>
      <c r="E112" s="121"/>
      <c r="F112" s="121"/>
      <c r="G112" s="113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</row>
    <row r="113" spans="1:18" s="123" customFormat="1" ht="42.75" x14ac:dyDescent="0.2">
      <c r="A113" s="145">
        <v>5</v>
      </c>
      <c r="B113" s="118" t="s">
        <v>74</v>
      </c>
      <c r="C113" s="126" t="s">
        <v>245</v>
      </c>
      <c r="D113" s="143" t="s">
        <v>59</v>
      </c>
      <c r="E113" s="121">
        <v>502</v>
      </c>
      <c r="F113" s="121"/>
      <c r="G113" s="113">
        <f>E113*F113</f>
        <v>0</v>
      </c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</row>
    <row r="114" spans="1:18" s="123" customFormat="1" ht="15.95" customHeight="1" x14ac:dyDescent="0.2">
      <c r="A114" s="145"/>
      <c r="B114" s="118"/>
      <c r="C114" s="126"/>
      <c r="D114" s="143"/>
      <c r="E114" s="121"/>
      <c r="F114" s="121"/>
      <c r="G114" s="113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</row>
    <row r="115" spans="1:18" s="123" customFormat="1" ht="42.75" x14ac:dyDescent="0.2">
      <c r="A115" s="145">
        <v>6</v>
      </c>
      <c r="B115" s="118" t="s">
        <v>75</v>
      </c>
      <c r="C115" s="126" t="s">
        <v>244</v>
      </c>
      <c r="D115" s="143" t="s">
        <v>59</v>
      </c>
      <c r="E115" s="121">
        <v>573</v>
      </c>
      <c r="F115" s="121"/>
      <c r="G115" s="113">
        <f>E115*F115</f>
        <v>0</v>
      </c>
      <c r="I115" s="146"/>
      <c r="J115" s="122"/>
      <c r="K115" s="122"/>
      <c r="L115" s="122"/>
      <c r="M115" s="122"/>
    </row>
    <row r="116" spans="1:18" s="123" customFormat="1" ht="15.95" customHeight="1" x14ac:dyDescent="0.2">
      <c r="A116" s="145"/>
      <c r="B116" s="118"/>
      <c r="C116" s="126"/>
      <c r="D116" s="143"/>
      <c r="E116" s="121"/>
      <c r="F116" s="121"/>
      <c r="G116" s="113"/>
      <c r="I116" s="146"/>
      <c r="J116" s="122"/>
      <c r="K116" s="122"/>
      <c r="L116" s="122"/>
      <c r="M116" s="122"/>
    </row>
    <row r="117" spans="1:18" s="123" customFormat="1" ht="42.75" x14ac:dyDescent="0.2">
      <c r="A117" s="145">
        <v>7</v>
      </c>
      <c r="B117" s="118" t="s">
        <v>75</v>
      </c>
      <c r="C117" s="126" t="s">
        <v>201</v>
      </c>
      <c r="D117" s="143" t="s">
        <v>59</v>
      </c>
      <c r="E117" s="121">
        <v>275</v>
      </c>
      <c r="F117" s="121"/>
      <c r="G117" s="113">
        <f>E117*F117</f>
        <v>0</v>
      </c>
      <c r="I117" s="146"/>
      <c r="J117" s="122"/>
      <c r="K117" s="122"/>
      <c r="L117" s="122"/>
      <c r="M117" s="122"/>
    </row>
    <row r="118" spans="1:18" s="123" customFormat="1" ht="15.95" customHeight="1" x14ac:dyDescent="0.2">
      <c r="A118" s="145"/>
      <c r="B118" s="118"/>
      <c r="C118" s="126"/>
      <c r="D118" s="143"/>
      <c r="E118" s="121"/>
      <c r="F118" s="121"/>
      <c r="G118" s="113"/>
      <c r="I118" s="146"/>
      <c r="J118" s="122"/>
      <c r="K118" s="122"/>
      <c r="L118" s="122"/>
      <c r="M118" s="122"/>
    </row>
    <row r="119" spans="1:18" s="123" customFormat="1" ht="15.95" customHeight="1" x14ac:dyDescent="0.2">
      <c r="A119" s="145"/>
      <c r="B119" s="118"/>
      <c r="C119" s="126"/>
      <c r="D119" s="143"/>
      <c r="E119" s="121"/>
      <c r="F119" s="121"/>
      <c r="G119" s="113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</row>
    <row r="120" spans="1:18" s="117" customFormat="1" ht="15.95" customHeight="1" x14ac:dyDescent="0.2">
      <c r="A120" s="144"/>
      <c r="B120" s="114"/>
      <c r="C120" s="114"/>
      <c r="D120" s="115"/>
      <c r="E120" s="116"/>
      <c r="F120" s="113"/>
      <c r="G120" s="113"/>
    </row>
    <row r="121" spans="1:18" s="123" customFormat="1" ht="15.95" customHeight="1" x14ac:dyDescent="0.2">
      <c r="A121" s="145"/>
      <c r="B121" s="119" t="s">
        <v>76</v>
      </c>
      <c r="C121" s="147" t="s">
        <v>77</v>
      </c>
      <c r="D121" s="143"/>
      <c r="E121" s="121"/>
      <c r="F121" s="121"/>
      <c r="G121" s="113" t="str">
        <f>IF(ISBLANK(E121),"",IF(ISBLANK(F121),"",E121*F121))</f>
        <v/>
      </c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</row>
    <row r="122" spans="1:18" s="117" customFormat="1" ht="15.95" customHeight="1" x14ac:dyDescent="0.2">
      <c r="A122" s="144"/>
      <c r="B122" s="114"/>
      <c r="C122" s="114"/>
      <c r="D122" s="115"/>
      <c r="E122" s="116"/>
      <c r="F122" s="113"/>
      <c r="G122" s="113"/>
    </row>
    <row r="123" spans="1:18" s="123" customFormat="1" ht="32.25" customHeight="1" x14ac:dyDescent="0.2">
      <c r="A123" s="145">
        <v>8</v>
      </c>
      <c r="B123" s="118" t="s">
        <v>78</v>
      </c>
      <c r="C123" s="126" t="s">
        <v>79</v>
      </c>
      <c r="D123" s="143" t="s">
        <v>38</v>
      </c>
      <c r="E123" s="121">
        <v>1950</v>
      </c>
      <c r="F123" s="121"/>
      <c r="G123" s="113">
        <f>E123*F123</f>
        <v>0</v>
      </c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</row>
    <row r="124" spans="1:18" s="123" customFormat="1" ht="15.95" customHeight="1" x14ac:dyDescent="0.2">
      <c r="A124" s="145"/>
      <c r="B124" s="118"/>
      <c r="C124" s="126"/>
      <c r="D124" s="143"/>
      <c r="E124" s="121"/>
      <c r="F124" s="121"/>
      <c r="G124" s="113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</row>
    <row r="125" spans="1:18" s="123" customFormat="1" ht="32.25" customHeight="1" x14ac:dyDescent="0.2">
      <c r="A125" s="145">
        <v>9</v>
      </c>
      <c r="B125" s="118" t="s">
        <v>80</v>
      </c>
      <c r="C125" s="126" t="s">
        <v>81</v>
      </c>
      <c r="D125" s="143" t="s">
        <v>38</v>
      </c>
      <c r="E125" s="121">
        <v>1950</v>
      </c>
      <c r="F125" s="121"/>
      <c r="G125" s="113">
        <f>E125*F125</f>
        <v>0</v>
      </c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</row>
    <row r="126" spans="1:18" s="123" customFormat="1" ht="15.95" customHeight="1" x14ac:dyDescent="0.2">
      <c r="A126" s="145"/>
      <c r="B126" s="118"/>
      <c r="C126" s="126"/>
      <c r="D126" s="143"/>
      <c r="E126" s="121"/>
      <c r="F126" s="121"/>
      <c r="G126" s="113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</row>
    <row r="127" spans="1:18" s="123" customFormat="1" ht="15.95" customHeight="1" x14ac:dyDescent="0.2">
      <c r="A127" s="145"/>
      <c r="B127" s="119" t="s">
        <v>82</v>
      </c>
      <c r="C127" s="147" t="s">
        <v>83</v>
      </c>
      <c r="D127" s="143"/>
      <c r="E127" s="121"/>
      <c r="F127" s="121"/>
      <c r="G127" s="113" t="str">
        <f>IF(ISBLANK(E127),"",IF(ISBLANK(F127),"",E127*F127))</f>
        <v/>
      </c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</row>
    <row r="128" spans="1:18" s="123" customFormat="1" ht="15.95" customHeight="1" x14ac:dyDescent="0.2">
      <c r="A128" s="145"/>
      <c r="B128" s="119"/>
      <c r="C128" s="147"/>
      <c r="D128" s="143"/>
      <c r="E128" s="121"/>
      <c r="F128" s="121"/>
      <c r="G128" s="113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</row>
    <row r="129" spans="1:256" s="123" customFormat="1" ht="33.75" customHeight="1" x14ac:dyDescent="0.2">
      <c r="A129" s="145">
        <v>10</v>
      </c>
      <c r="B129" s="118" t="s">
        <v>84</v>
      </c>
      <c r="C129" s="126" t="s">
        <v>85</v>
      </c>
      <c r="D129" s="143" t="s">
        <v>59</v>
      </c>
      <c r="E129" s="121">
        <v>403</v>
      </c>
      <c r="F129" s="121"/>
      <c r="G129" s="113">
        <f>E129*F129</f>
        <v>0</v>
      </c>
      <c r="I129" s="122"/>
      <c r="J129" s="122"/>
      <c r="K129" s="122"/>
      <c r="L129" s="122"/>
      <c r="M129" s="122"/>
    </row>
    <row r="130" spans="1:256" s="123" customFormat="1" ht="15.95" customHeight="1" x14ac:dyDescent="0.2">
      <c r="A130" s="145"/>
      <c r="B130" s="118"/>
      <c r="C130" s="126"/>
      <c r="D130" s="143"/>
      <c r="E130" s="121"/>
      <c r="F130" s="121"/>
      <c r="G130" s="113"/>
      <c r="I130" s="122"/>
      <c r="J130" s="122"/>
      <c r="K130" s="122"/>
      <c r="L130" s="122"/>
      <c r="M130" s="122"/>
    </row>
    <row r="131" spans="1:256" s="134" customFormat="1" ht="64.5" customHeight="1" x14ac:dyDescent="0.2">
      <c r="A131" s="145">
        <v>11</v>
      </c>
      <c r="B131" s="124" t="s">
        <v>246</v>
      </c>
      <c r="C131" s="125" t="s">
        <v>293</v>
      </c>
      <c r="D131" s="148" t="s">
        <v>59</v>
      </c>
      <c r="E131" s="128">
        <v>149</v>
      </c>
      <c r="F131" s="128"/>
      <c r="G131" s="113">
        <f>E131*F131</f>
        <v>0</v>
      </c>
      <c r="H131" s="133"/>
      <c r="I131" s="133"/>
      <c r="J131" s="133"/>
      <c r="K131" s="149"/>
      <c r="L131" s="133"/>
      <c r="M131" s="133"/>
      <c r="N131" s="133"/>
      <c r="O131" s="133"/>
      <c r="P131" s="133"/>
      <c r="Q131" s="133"/>
      <c r="R131" s="133"/>
    </row>
    <row r="132" spans="1:256" s="117" customFormat="1" ht="15.95" customHeight="1" x14ac:dyDescent="0.2">
      <c r="A132" s="144"/>
      <c r="B132" s="114"/>
      <c r="C132" s="114"/>
      <c r="D132" s="115"/>
      <c r="E132" s="116"/>
      <c r="F132" s="113"/>
      <c r="G132" s="113"/>
    </row>
    <row r="133" spans="1:256" s="129" customFormat="1" ht="35.25" customHeight="1" x14ac:dyDescent="0.2">
      <c r="A133" s="145">
        <v>12</v>
      </c>
      <c r="B133" s="118" t="s">
        <v>86</v>
      </c>
      <c r="C133" s="126" t="s">
        <v>294</v>
      </c>
      <c r="D133" s="143" t="s">
        <v>59</v>
      </c>
      <c r="E133" s="128">
        <v>1383</v>
      </c>
      <c r="F133" s="121"/>
      <c r="G133" s="113">
        <f>E133*F133</f>
        <v>0</v>
      </c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  <c r="HU133" s="123"/>
      <c r="HV133" s="123"/>
      <c r="HW133" s="123"/>
      <c r="HX133" s="123"/>
      <c r="HY133" s="123"/>
      <c r="HZ133" s="123"/>
      <c r="IA133" s="123"/>
      <c r="IB133" s="123"/>
      <c r="IC133" s="123"/>
      <c r="ID133" s="123"/>
      <c r="IE133" s="123"/>
      <c r="IF133" s="123"/>
      <c r="IG133" s="123"/>
      <c r="IH133" s="123"/>
      <c r="II133" s="123"/>
      <c r="IJ133" s="123"/>
      <c r="IK133" s="123"/>
      <c r="IL133" s="123"/>
      <c r="IM133" s="123"/>
      <c r="IN133" s="123"/>
      <c r="IO133" s="123"/>
      <c r="IP133" s="123"/>
      <c r="IQ133" s="123"/>
      <c r="IR133" s="123"/>
      <c r="IS133" s="123"/>
      <c r="IT133" s="123"/>
      <c r="IU133" s="123"/>
      <c r="IV133" s="123"/>
    </row>
    <row r="134" spans="1:256" s="134" customFormat="1" ht="15.95" customHeight="1" x14ac:dyDescent="0.2">
      <c r="A134" s="145"/>
      <c r="B134" s="124"/>
      <c r="C134" s="125"/>
      <c r="D134" s="148"/>
      <c r="E134" s="128"/>
      <c r="F134" s="128"/>
      <c r="G134" s="132"/>
      <c r="H134" s="133"/>
      <c r="I134" s="133"/>
      <c r="J134" s="133"/>
      <c r="K134" s="149"/>
      <c r="L134" s="133"/>
      <c r="M134" s="133"/>
      <c r="N134" s="133"/>
      <c r="O134" s="133"/>
      <c r="P134" s="133"/>
      <c r="Q134" s="133"/>
      <c r="R134" s="133"/>
    </row>
    <row r="135" spans="1:256" s="123" customFormat="1" ht="15.95" customHeight="1" x14ac:dyDescent="0.2">
      <c r="A135" s="145"/>
      <c r="B135" s="119" t="s">
        <v>87</v>
      </c>
      <c r="C135" s="147" t="s">
        <v>88</v>
      </c>
      <c r="D135" s="143"/>
      <c r="E135" s="121"/>
      <c r="F135" s="121"/>
      <c r="G135" s="113" t="str">
        <f>IF(ISBLANK(E135),"",IF(ISBLANK(F135),"",E135*F135))</f>
        <v/>
      </c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</row>
    <row r="136" spans="1:256" s="123" customFormat="1" ht="15.95" customHeight="1" x14ac:dyDescent="0.2">
      <c r="A136" s="145"/>
      <c r="B136" s="118"/>
      <c r="C136" s="126"/>
      <c r="D136" s="143"/>
      <c r="E136" s="121"/>
      <c r="F136" s="121"/>
      <c r="G136" s="113"/>
      <c r="I136" s="146"/>
      <c r="J136" s="122"/>
      <c r="K136" s="122"/>
      <c r="L136" s="122"/>
      <c r="M136" s="122"/>
    </row>
    <row r="137" spans="1:256" s="123" customFormat="1" ht="42.75" x14ac:dyDescent="0.2">
      <c r="A137" s="145">
        <v>13</v>
      </c>
      <c r="B137" s="118" t="s">
        <v>89</v>
      </c>
      <c r="C137" s="126" t="s">
        <v>285</v>
      </c>
      <c r="D137" s="143" t="s">
        <v>38</v>
      </c>
      <c r="E137" s="121">
        <v>500</v>
      </c>
      <c r="F137" s="121"/>
      <c r="G137" s="113">
        <f>E137*F137</f>
        <v>0</v>
      </c>
      <c r="I137" s="146"/>
      <c r="J137" s="122"/>
      <c r="K137" s="122"/>
      <c r="L137" s="122"/>
      <c r="M137" s="122"/>
    </row>
    <row r="138" spans="1:256" s="123" customFormat="1" ht="15.95" customHeight="1" x14ac:dyDescent="0.2">
      <c r="A138" s="145"/>
      <c r="B138" s="118"/>
      <c r="C138" s="126"/>
      <c r="D138" s="143"/>
      <c r="E138" s="121"/>
      <c r="F138" s="121"/>
      <c r="G138" s="113"/>
      <c r="I138" s="146"/>
      <c r="J138" s="122"/>
      <c r="K138" s="122"/>
      <c r="L138" s="122"/>
      <c r="M138" s="122"/>
    </row>
    <row r="139" spans="1:256" s="123" customFormat="1" ht="33.75" customHeight="1" x14ac:dyDescent="0.2">
      <c r="A139" s="145">
        <v>14</v>
      </c>
      <c r="B139" s="118" t="s">
        <v>90</v>
      </c>
      <c r="C139" s="126" t="s">
        <v>91</v>
      </c>
      <c r="D139" s="143" t="s">
        <v>38</v>
      </c>
      <c r="E139" s="121">
        <v>16</v>
      </c>
      <c r="F139" s="128"/>
      <c r="G139" s="113">
        <f>E139*F139</f>
        <v>0</v>
      </c>
      <c r="I139" s="146"/>
      <c r="J139" s="122"/>
      <c r="K139" s="122"/>
      <c r="L139" s="122"/>
      <c r="M139" s="122"/>
    </row>
    <row r="140" spans="1:256" s="123" customFormat="1" ht="15.95" customHeight="1" x14ac:dyDescent="0.2">
      <c r="A140" s="145"/>
      <c r="B140" s="118"/>
      <c r="C140" s="126"/>
      <c r="D140" s="143"/>
      <c r="E140" s="121"/>
      <c r="F140" s="128"/>
      <c r="G140" s="113"/>
      <c r="I140" s="146"/>
      <c r="J140" s="122"/>
      <c r="K140" s="122"/>
      <c r="L140" s="122"/>
      <c r="M140" s="122"/>
    </row>
    <row r="141" spans="1:256" s="123" customFormat="1" ht="46.5" customHeight="1" x14ac:dyDescent="0.2">
      <c r="A141" s="145">
        <v>15</v>
      </c>
      <c r="B141" s="118" t="s">
        <v>90</v>
      </c>
      <c r="C141" s="126" t="s">
        <v>92</v>
      </c>
      <c r="D141" s="143" t="s">
        <v>38</v>
      </c>
      <c r="E141" s="121">
        <v>6</v>
      </c>
      <c r="F141" s="128"/>
      <c r="G141" s="113">
        <f>E141*F141</f>
        <v>0</v>
      </c>
      <c r="I141" s="146"/>
      <c r="J141" s="122"/>
      <c r="K141" s="122"/>
      <c r="L141" s="122"/>
      <c r="M141" s="122"/>
    </row>
    <row r="142" spans="1:256" s="123" customFormat="1" hidden="1" x14ac:dyDescent="0.2">
      <c r="A142" s="145"/>
      <c r="B142" s="118"/>
      <c r="C142" s="126"/>
      <c r="D142" s="143"/>
      <c r="E142" s="121"/>
      <c r="F142" s="128"/>
      <c r="G142" s="113"/>
      <c r="I142" s="146"/>
      <c r="J142" s="122"/>
      <c r="K142" s="122"/>
      <c r="L142" s="122"/>
      <c r="M142" s="122"/>
    </row>
    <row r="143" spans="1:256" s="123" customFormat="1" ht="46.5" hidden="1" customHeight="1" x14ac:dyDescent="0.2">
      <c r="A143" s="145">
        <v>17</v>
      </c>
      <c r="B143" s="118" t="s">
        <v>90</v>
      </c>
      <c r="C143" s="126" t="s">
        <v>93</v>
      </c>
      <c r="D143" s="143" t="s">
        <v>38</v>
      </c>
      <c r="E143" s="121">
        <v>0</v>
      </c>
      <c r="F143" s="128">
        <v>40</v>
      </c>
      <c r="G143" s="113">
        <f>IF(ISBLANK(E143),"",IF(ISBLANK(F143),"",E143*F143))</f>
        <v>0</v>
      </c>
      <c r="I143" s="146"/>
      <c r="J143" s="122"/>
      <c r="K143" s="122"/>
      <c r="L143" s="122"/>
      <c r="M143" s="122"/>
    </row>
    <row r="144" spans="1:256" s="123" customFormat="1" ht="15.95" customHeight="1" x14ac:dyDescent="0.2">
      <c r="A144" s="145"/>
      <c r="B144" s="118"/>
      <c r="C144" s="126"/>
      <c r="D144" s="143"/>
      <c r="E144" s="121"/>
      <c r="F144" s="128"/>
      <c r="G144" s="113"/>
      <c r="I144" s="146"/>
      <c r="J144" s="122"/>
      <c r="K144" s="122"/>
      <c r="L144" s="122"/>
      <c r="M144" s="122"/>
    </row>
    <row r="145" spans="1:18" s="134" customFormat="1" ht="42.75" x14ac:dyDescent="0.2">
      <c r="A145" s="145">
        <v>16</v>
      </c>
      <c r="B145" s="124" t="s">
        <v>90</v>
      </c>
      <c r="C145" s="125" t="s">
        <v>252</v>
      </c>
      <c r="D145" s="148" t="s">
        <v>38</v>
      </c>
      <c r="E145" s="128">
        <v>15</v>
      </c>
      <c r="F145" s="128"/>
      <c r="G145" s="113">
        <f>E145*F145</f>
        <v>0</v>
      </c>
      <c r="I145" s="149"/>
      <c r="J145" s="133"/>
      <c r="K145" s="133"/>
      <c r="L145" s="133"/>
      <c r="M145" s="133"/>
    </row>
    <row r="146" spans="1:18" s="134" customFormat="1" ht="15.95" customHeight="1" x14ac:dyDescent="0.2">
      <c r="A146" s="145"/>
      <c r="B146" s="124"/>
      <c r="C146" s="125"/>
      <c r="D146" s="148"/>
      <c r="E146" s="128"/>
      <c r="F146" s="128"/>
      <c r="G146" s="132"/>
      <c r="I146" s="149"/>
      <c r="J146" s="133"/>
      <c r="K146" s="133"/>
      <c r="L146" s="133"/>
      <c r="M146" s="133"/>
    </row>
    <row r="147" spans="1:18" s="134" customFormat="1" ht="34.5" customHeight="1" x14ac:dyDescent="0.2">
      <c r="A147" s="145">
        <v>17</v>
      </c>
      <c r="B147" s="150" t="s">
        <v>63</v>
      </c>
      <c r="C147" s="125" t="s">
        <v>250</v>
      </c>
      <c r="D147" s="148" t="s">
        <v>38</v>
      </c>
      <c r="E147" s="128">
        <v>691</v>
      </c>
      <c r="F147" s="128"/>
      <c r="G147" s="113">
        <f>E147*F147</f>
        <v>0</v>
      </c>
      <c r="I147" s="149"/>
      <c r="J147" s="133"/>
      <c r="K147" s="133"/>
      <c r="L147" s="133"/>
      <c r="M147" s="133"/>
    </row>
    <row r="148" spans="1:18" s="123" customFormat="1" ht="15.95" customHeight="1" x14ac:dyDescent="0.2">
      <c r="A148" s="145"/>
      <c r="B148" s="118"/>
      <c r="C148" s="126"/>
      <c r="D148" s="143"/>
      <c r="E148" s="121"/>
      <c r="F148" s="128"/>
      <c r="G148" s="113"/>
      <c r="I148" s="146"/>
      <c r="J148" s="122"/>
      <c r="K148" s="122"/>
      <c r="L148" s="122"/>
      <c r="M148" s="122"/>
    </row>
    <row r="149" spans="1:18" s="123" customFormat="1" ht="28.5" x14ac:dyDescent="0.2">
      <c r="A149" s="145">
        <v>18</v>
      </c>
      <c r="B149" s="118" t="s">
        <v>63</v>
      </c>
      <c r="C149" s="126" t="s">
        <v>94</v>
      </c>
      <c r="D149" s="143" t="s">
        <v>38</v>
      </c>
      <c r="E149" s="121">
        <v>100</v>
      </c>
      <c r="F149" s="128"/>
      <c r="G149" s="113">
        <f>E149*F149</f>
        <v>0</v>
      </c>
      <c r="I149" s="146"/>
      <c r="J149" s="122"/>
      <c r="K149" s="122"/>
      <c r="L149" s="122"/>
      <c r="M149" s="122"/>
    </row>
    <row r="150" spans="1:18" s="123" customFormat="1" ht="15.95" customHeight="1" x14ac:dyDescent="0.2">
      <c r="A150" s="145"/>
      <c r="B150" s="118"/>
      <c r="C150" s="126"/>
      <c r="D150" s="143"/>
      <c r="E150" s="121"/>
      <c r="F150" s="128"/>
      <c r="G150" s="113"/>
      <c r="I150" s="146"/>
      <c r="J150" s="122"/>
      <c r="K150" s="122"/>
      <c r="L150" s="122"/>
      <c r="M150" s="122"/>
    </row>
    <row r="151" spans="1:18" s="134" customFormat="1" ht="57" x14ac:dyDescent="0.2">
      <c r="A151" s="145">
        <v>19</v>
      </c>
      <c r="B151" s="150" t="s">
        <v>63</v>
      </c>
      <c r="C151" s="125" t="s">
        <v>275</v>
      </c>
      <c r="D151" s="148" t="s">
        <v>38</v>
      </c>
      <c r="E151" s="128">
        <v>691</v>
      </c>
      <c r="F151" s="128"/>
      <c r="G151" s="113">
        <f>E151*F151</f>
        <v>0</v>
      </c>
      <c r="I151" s="149"/>
      <c r="J151" s="133"/>
      <c r="K151" s="133"/>
      <c r="L151" s="133"/>
      <c r="M151" s="133"/>
    </row>
    <row r="152" spans="1:18" s="123" customFormat="1" ht="15.95" customHeight="1" x14ac:dyDescent="0.2">
      <c r="A152" s="145"/>
      <c r="B152" s="118"/>
      <c r="C152" s="126"/>
      <c r="D152" s="143"/>
      <c r="E152" s="121"/>
      <c r="F152" s="128"/>
      <c r="G152" s="113"/>
      <c r="I152" s="146"/>
      <c r="J152" s="122"/>
      <c r="K152" s="122"/>
      <c r="L152" s="122"/>
      <c r="M152" s="122"/>
    </row>
    <row r="153" spans="1:18" s="123" customFormat="1" ht="15.95" customHeight="1" x14ac:dyDescent="0.2">
      <c r="A153" s="145"/>
      <c r="B153" s="119" t="s">
        <v>95</v>
      </c>
      <c r="C153" s="147" t="s">
        <v>96</v>
      </c>
      <c r="D153" s="143"/>
      <c r="E153" s="121"/>
      <c r="F153" s="121"/>
      <c r="G153" s="113" t="str">
        <f>IF(ISBLANK(E153),"",IF(ISBLANK(F153),"",E153*F153))</f>
        <v/>
      </c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</row>
    <row r="154" spans="1:18" s="123" customFormat="1" ht="15.95" customHeight="1" x14ac:dyDescent="0.2">
      <c r="A154" s="145"/>
      <c r="B154" s="119"/>
      <c r="C154" s="147"/>
      <c r="D154" s="143"/>
      <c r="E154" s="121"/>
      <c r="F154" s="121"/>
      <c r="G154" s="113"/>
      <c r="H154" s="122"/>
      <c r="I154" s="122"/>
      <c r="J154" s="122"/>
      <c r="K154" s="122"/>
      <c r="L154" s="122"/>
      <c r="M154" s="122"/>
      <c r="N154" s="122"/>
      <c r="O154" s="122"/>
      <c r="P154" s="122"/>
      <c r="Q154" s="122"/>
      <c r="R154" s="122"/>
    </row>
    <row r="155" spans="1:18" s="123" customFormat="1" ht="15.95" customHeight="1" x14ac:dyDescent="0.2">
      <c r="A155" s="145"/>
      <c r="B155" s="118"/>
      <c r="C155" s="126"/>
      <c r="D155" s="143"/>
      <c r="E155" s="128"/>
      <c r="F155" s="121"/>
      <c r="G155" s="113"/>
      <c r="H155" s="122"/>
      <c r="I155" s="122"/>
      <c r="J155" s="122"/>
      <c r="K155" s="122"/>
      <c r="L155" s="122"/>
      <c r="M155" s="122"/>
      <c r="N155" s="122"/>
      <c r="O155" s="122"/>
      <c r="P155" s="122"/>
      <c r="Q155" s="122"/>
      <c r="R155" s="122"/>
    </row>
    <row r="156" spans="1:18" s="123" customFormat="1" ht="71.25" x14ac:dyDescent="0.2">
      <c r="A156" s="145">
        <v>20</v>
      </c>
      <c r="B156" s="118" t="s">
        <v>98</v>
      </c>
      <c r="C156" s="126" t="s">
        <v>288</v>
      </c>
      <c r="D156" s="143" t="s">
        <v>59</v>
      </c>
      <c r="E156" s="128">
        <v>3408</v>
      </c>
      <c r="F156" s="121"/>
      <c r="G156" s="113">
        <f>E156*F156</f>
        <v>0</v>
      </c>
      <c r="H156" s="122"/>
      <c r="I156" s="122"/>
      <c r="J156" s="122"/>
      <c r="K156" s="122"/>
      <c r="L156" s="128"/>
      <c r="M156" s="122"/>
      <c r="N156" s="122"/>
      <c r="O156" s="122"/>
      <c r="P156" s="122"/>
      <c r="Q156" s="122"/>
      <c r="R156" s="122"/>
    </row>
    <row r="157" spans="1:18" s="134" customFormat="1" ht="15.95" customHeight="1" x14ac:dyDescent="0.2">
      <c r="A157" s="145"/>
      <c r="B157" s="124"/>
      <c r="C157" s="125"/>
      <c r="D157" s="148"/>
      <c r="E157" s="128"/>
      <c r="F157" s="128"/>
      <c r="G157" s="132"/>
      <c r="H157" s="133"/>
      <c r="I157" s="133"/>
      <c r="J157" s="133"/>
      <c r="K157" s="133"/>
      <c r="L157" s="128"/>
      <c r="M157" s="133"/>
      <c r="N157" s="133"/>
      <c r="O157" s="133"/>
      <c r="P157" s="133"/>
      <c r="Q157" s="133"/>
      <c r="R157" s="133"/>
    </row>
    <row r="158" spans="1:18" s="134" customFormat="1" ht="35.25" customHeight="1" x14ac:dyDescent="0.2">
      <c r="A158" s="145">
        <v>21</v>
      </c>
      <c r="B158" s="150" t="s">
        <v>63</v>
      </c>
      <c r="C158" s="125" t="s">
        <v>253</v>
      </c>
      <c r="D158" s="148" t="s">
        <v>59</v>
      </c>
      <c r="E158" s="128">
        <v>2</v>
      </c>
      <c r="F158" s="128"/>
      <c r="G158" s="113">
        <f>E158*F158</f>
        <v>0</v>
      </c>
      <c r="H158" s="133"/>
      <c r="I158" s="133"/>
      <c r="J158" s="133"/>
      <c r="K158" s="133"/>
      <c r="L158" s="128"/>
      <c r="M158" s="133"/>
      <c r="N158" s="133"/>
      <c r="O158" s="133"/>
      <c r="P158" s="133"/>
      <c r="Q158" s="133"/>
      <c r="R158" s="133"/>
    </row>
    <row r="159" spans="1:18" s="117" customFormat="1" ht="15.95" customHeight="1" x14ac:dyDescent="0.2">
      <c r="A159" s="104"/>
      <c r="B159" s="114"/>
      <c r="C159" s="135"/>
      <c r="D159" s="115"/>
      <c r="E159" s="116"/>
      <c r="F159" s="113"/>
      <c r="G159" s="113"/>
    </row>
    <row r="160" spans="1:18" s="117" customFormat="1" ht="15.95" customHeight="1" x14ac:dyDescent="0.25">
      <c r="A160" s="136"/>
      <c r="B160" s="137"/>
      <c r="C160" s="137" t="s">
        <v>101</v>
      </c>
      <c r="D160" s="138"/>
      <c r="E160" s="129"/>
      <c r="F160" s="139"/>
      <c r="G160" s="140">
        <f>SUM(G101:G159)</f>
        <v>0</v>
      </c>
      <c r="L160" s="140"/>
    </row>
    <row r="161" spans="1:18" s="107" customFormat="1" ht="15.95" customHeight="1" x14ac:dyDescent="0.2">
      <c r="A161" s="104"/>
      <c r="B161" s="151"/>
      <c r="C161" s="106"/>
      <c r="E161" s="113"/>
      <c r="F161" s="113"/>
      <c r="G161" s="113"/>
    </row>
    <row r="162" spans="1:18" s="107" customFormat="1" ht="15.95" customHeight="1" x14ac:dyDescent="0.2">
      <c r="A162" s="104"/>
      <c r="B162" s="151"/>
      <c r="C162" s="106"/>
      <c r="E162" s="113"/>
      <c r="F162" s="113"/>
      <c r="G162" s="113"/>
    </row>
    <row r="163" spans="1:18" s="117" customFormat="1" ht="15.95" customHeight="1" x14ac:dyDescent="0.2">
      <c r="A163" s="104"/>
      <c r="B163" s="114" t="s">
        <v>102</v>
      </c>
      <c r="C163" s="114" t="s">
        <v>8</v>
      </c>
      <c r="D163" s="115"/>
      <c r="E163" s="116"/>
      <c r="F163" s="113"/>
      <c r="G163" s="113" t="str">
        <f>IF(ISBLANK(E163),"",IF(ISBLANK(F163),"",E163*F163))</f>
        <v/>
      </c>
    </row>
    <row r="164" spans="1:18" s="117" customFormat="1" ht="15.95" customHeight="1" x14ac:dyDescent="0.2">
      <c r="A164" s="104"/>
      <c r="B164" s="114"/>
      <c r="C164" s="114"/>
      <c r="D164" s="115"/>
      <c r="E164" s="116"/>
      <c r="F164" s="113"/>
      <c r="G164" s="113"/>
    </row>
    <row r="165" spans="1:18" s="123" customFormat="1" ht="15.95" customHeight="1" x14ac:dyDescent="0.2">
      <c r="A165" s="126"/>
      <c r="B165" s="142" t="s">
        <v>103</v>
      </c>
      <c r="C165" s="142" t="s">
        <v>104</v>
      </c>
      <c r="D165" s="143"/>
      <c r="E165" s="121"/>
      <c r="F165" s="121"/>
      <c r="G165" s="121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</row>
    <row r="166" spans="1:18" s="123" customFormat="1" ht="15.95" customHeight="1" x14ac:dyDescent="0.2">
      <c r="A166" s="126"/>
      <c r="B166" s="142"/>
      <c r="C166" s="142"/>
      <c r="D166" s="143"/>
      <c r="E166" s="121"/>
      <c r="F166" s="121"/>
      <c r="G166" s="121"/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2"/>
    </row>
    <row r="167" spans="1:18" s="123" customFormat="1" ht="15.95" customHeight="1" x14ac:dyDescent="0.2">
      <c r="A167" s="125"/>
      <c r="B167" s="142" t="s">
        <v>105</v>
      </c>
      <c r="C167" s="142" t="s">
        <v>106</v>
      </c>
      <c r="D167" s="143"/>
      <c r="E167" s="121"/>
      <c r="F167" s="121"/>
      <c r="G167" s="121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</row>
    <row r="168" spans="1:18" s="117" customFormat="1" ht="15.95" customHeight="1" x14ac:dyDescent="0.2">
      <c r="A168" s="144"/>
      <c r="B168" s="114"/>
      <c r="C168" s="114"/>
      <c r="D168" s="115"/>
      <c r="E168" s="116"/>
      <c r="F168" s="113"/>
      <c r="G168" s="113"/>
    </row>
    <row r="169" spans="1:18" s="123" customFormat="1" ht="42.75" x14ac:dyDescent="0.2">
      <c r="A169" s="125" t="s">
        <v>28</v>
      </c>
      <c r="B169" s="126" t="s">
        <v>182</v>
      </c>
      <c r="C169" s="126" t="s">
        <v>311</v>
      </c>
      <c r="D169" s="143" t="s">
        <v>59</v>
      </c>
      <c r="E169" s="121">
        <v>945</v>
      </c>
      <c r="F169" s="121"/>
      <c r="G169" s="113">
        <f>E169*F169</f>
        <v>0</v>
      </c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</row>
    <row r="170" spans="1:18" s="123" customFormat="1" ht="15.95" customHeight="1" x14ac:dyDescent="0.2">
      <c r="A170" s="125"/>
      <c r="B170" s="126"/>
      <c r="C170" s="126"/>
      <c r="D170" s="143"/>
      <c r="E170" s="121"/>
      <c r="F170" s="121"/>
      <c r="G170" s="113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2"/>
    </row>
    <row r="171" spans="1:18" s="123" customFormat="1" ht="57" x14ac:dyDescent="0.2">
      <c r="A171" s="125" t="s">
        <v>30</v>
      </c>
      <c r="B171" s="126" t="s">
        <v>182</v>
      </c>
      <c r="C171" s="126" t="s">
        <v>312</v>
      </c>
      <c r="D171" s="143" t="s">
        <v>59</v>
      </c>
      <c r="E171" s="121">
        <v>18</v>
      </c>
      <c r="F171" s="121"/>
      <c r="G171" s="113">
        <f>E171*F171</f>
        <v>0</v>
      </c>
      <c r="H171" s="122"/>
      <c r="I171" s="122"/>
      <c r="J171" s="122"/>
      <c r="K171" s="122"/>
      <c r="L171" s="122"/>
      <c r="M171" s="122"/>
      <c r="N171" s="122"/>
      <c r="O171" s="122"/>
      <c r="P171" s="122"/>
      <c r="Q171" s="122"/>
      <c r="R171" s="122"/>
    </row>
    <row r="172" spans="1:18" s="123" customFormat="1" ht="15.95" customHeight="1" x14ac:dyDescent="0.2">
      <c r="A172" s="125"/>
      <c r="B172" s="126"/>
      <c r="C172" s="126"/>
      <c r="D172" s="143"/>
      <c r="E172" s="121"/>
      <c r="F172" s="121"/>
      <c r="G172" s="113"/>
      <c r="H172" s="122"/>
      <c r="I172" s="122"/>
      <c r="J172" s="122"/>
      <c r="K172" s="122"/>
      <c r="L172" s="122"/>
      <c r="M172" s="122"/>
      <c r="N172" s="122"/>
      <c r="O172" s="122"/>
      <c r="P172" s="122"/>
      <c r="Q172" s="122"/>
      <c r="R172" s="122"/>
    </row>
    <row r="173" spans="1:18" s="123" customFormat="1" ht="50.25" customHeight="1" x14ac:dyDescent="0.2">
      <c r="A173" s="126"/>
      <c r="B173" s="142" t="s">
        <v>107</v>
      </c>
      <c r="C173" s="142" t="s">
        <v>108</v>
      </c>
      <c r="D173" s="143"/>
      <c r="E173" s="121"/>
      <c r="F173" s="121"/>
      <c r="G173" s="113" t="str">
        <f>IF(ISBLANK(E173),"",IF(ISBLANK(F173),"",E173*F173))</f>
        <v/>
      </c>
      <c r="H173" s="122"/>
      <c r="I173" s="122"/>
      <c r="J173" s="122"/>
      <c r="K173" s="122"/>
      <c r="L173" s="122"/>
      <c r="M173" s="122"/>
      <c r="N173" s="122"/>
      <c r="O173" s="122"/>
      <c r="P173" s="122"/>
      <c r="Q173" s="122"/>
      <c r="R173" s="122"/>
    </row>
    <row r="174" spans="1:18" s="123" customFormat="1" ht="15.95" customHeight="1" x14ac:dyDescent="0.2">
      <c r="A174" s="126"/>
      <c r="B174" s="126"/>
      <c r="C174" s="126"/>
      <c r="D174" s="143"/>
      <c r="E174" s="121"/>
      <c r="F174" s="128"/>
      <c r="G174" s="113"/>
      <c r="I174" s="122"/>
      <c r="J174" s="122"/>
      <c r="K174" s="122"/>
      <c r="L174" s="122"/>
      <c r="M174" s="122"/>
    </row>
    <row r="175" spans="1:18" s="123" customFormat="1" ht="42.75" x14ac:dyDescent="0.2">
      <c r="A175" s="126" t="s">
        <v>36</v>
      </c>
      <c r="B175" s="152" t="s">
        <v>286</v>
      </c>
      <c r="C175" s="153" t="s">
        <v>297</v>
      </c>
      <c r="D175" s="143" t="s">
        <v>38</v>
      </c>
      <c r="E175" s="121">
        <v>2620</v>
      </c>
      <c r="F175" s="128"/>
      <c r="G175" s="113">
        <f>E175*F175</f>
        <v>0</v>
      </c>
      <c r="I175" s="146"/>
      <c r="J175" s="122"/>
      <c r="K175" s="122"/>
      <c r="L175" s="122"/>
      <c r="M175" s="122"/>
    </row>
    <row r="176" spans="1:18" s="123" customFormat="1" ht="15.95" customHeight="1" x14ac:dyDescent="0.2">
      <c r="A176" s="126"/>
      <c r="B176" s="126"/>
      <c r="C176" s="126"/>
      <c r="D176" s="143"/>
      <c r="E176" s="121"/>
      <c r="F176" s="121"/>
      <c r="G176" s="113"/>
      <c r="I176" s="146"/>
      <c r="J176" s="122"/>
      <c r="K176" s="122"/>
      <c r="L176" s="122"/>
      <c r="M176" s="122"/>
    </row>
    <row r="177" spans="1:18" s="123" customFormat="1" ht="15.95" customHeight="1" x14ac:dyDescent="0.2">
      <c r="A177" s="126"/>
      <c r="B177" s="142" t="s">
        <v>109</v>
      </c>
      <c r="C177" s="119" t="s">
        <v>110</v>
      </c>
      <c r="D177" s="143"/>
      <c r="E177" s="121"/>
      <c r="F177" s="121"/>
      <c r="G177" s="113"/>
      <c r="H177" s="122"/>
      <c r="I177" s="122"/>
      <c r="J177" s="122"/>
      <c r="K177" s="146"/>
      <c r="L177" s="122"/>
      <c r="M177" s="122"/>
      <c r="N177" s="122"/>
      <c r="O177" s="122"/>
      <c r="P177" s="122"/>
      <c r="Q177" s="122"/>
      <c r="R177" s="122"/>
    </row>
    <row r="178" spans="1:18" s="123" customFormat="1" ht="15.95" customHeight="1" x14ac:dyDescent="0.2">
      <c r="A178" s="126"/>
      <c r="B178" s="142"/>
      <c r="C178" s="119"/>
      <c r="D178" s="143"/>
      <c r="E178" s="121"/>
      <c r="F178" s="121"/>
      <c r="G178" s="113"/>
      <c r="H178" s="122"/>
      <c r="I178" s="122"/>
      <c r="J178" s="122"/>
      <c r="K178" s="146"/>
      <c r="L178" s="122"/>
      <c r="M178" s="122"/>
      <c r="N178" s="122"/>
      <c r="O178" s="122"/>
      <c r="P178" s="122"/>
      <c r="Q178" s="122"/>
      <c r="R178" s="122"/>
    </row>
    <row r="179" spans="1:18" s="123" customFormat="1" ht="15.95" customHeight="1" x14ac:dyDescent="0.2">
      <c r="A179" s="126"/>
      <c r="B179" s="142" t="s">
        <v>111</v>
      </c>
      <c r="C179" s="142" t="s">
        <v>112</v>
      </c>
      <c r="D179" s="143"/>
      <c r="E179" s="121"/>
      <c r="F179" s="121"/>
      <c r="G179" s="113" t="str">
        <f>IF(ISBLANK(E179),"",IF(ISBLANK(F179),"",E179*F179))</f>
        <v/>
      </c>
    </row>
    <row r="180" spans="1:18" s="123" customFormat="1" ht="15.95" customHeight="1" x14ac:dyDescent="0.2">
      <c r="A180" s="126"/>
      <c r="B180" s="142"/>
      <c r="C180" s="142"/>
      <c r="D180" s="143"/>
      <c r="E180" s="121"/>
      <c r="F180" s="121"/>
      <c r="G180" s="113"/>
    </row>
    <row r="181" spans="1:18" s="123" customFormat="1" ht="57" x14ac:dyDescent="0.2">
      <c r="A181" s="126" t="s">
        <v>39</v>
      </c>
      <c r="B181" s="126" t="s">
        <v>113</v>
      </c>
      <c r="C181" s="126" t="s">
        <v>196</v>
      </c>
      <c r="D181" s="143" t="s">
        <v>59</v>
      </c>
      <c r="E181" s="121">
        <v>13.1</v>
      </c>
      <c r="F181" s="128"/>
      <c r="G181" s="113">
        <f>E181*F181</f>
        <v>0</v>
      </c>
      <c r="I181" s="122"/>
      <c r="J181" s="122"/>
      <c r="K181" s="122"/>
      <c r="L181" s="122"/>
      <c r="M181" s="122"/>
    </row>
    <row r="182" spans="1:18" s="123" customFormat="1" ht="15.95" customHeight="1" x14ac:dyDescent="0.2">
      <c r="A182" s="126"/>
      <c r="B182" s="126"/>
      <c r="C182" s="126"/>
      <c r="D182" s="143"/>
      <c r="E182" s="121"/>
      <c r="F182" s="128"/>
      <c r="G182" s="113"/>
      <c r="I182" s="122"/>
      <c r="J182" s="122"/>
      <c r="K182" s="122"/>
      <c r="L182" s="122"/>
      <c r="M182" s="122"/>
    </row>
    <row r="183" spans="1:18" s="123" customFormat="1" ht="57" x14ac:dyDescent="0.2">
      <c r="A183" s="126" t="s">
        <v>41</v>
      </c>
      <c r="B183" s="126" t="s">
        <v>113</v>
      </c>
      <c r="C183" s="126" t="s">
        <v>272</v>
      </c>
      <c r="D183" s="143" t="s">
        <v>59</v>
      </c>
      <c r="E183" s="121">
        <v>2.7</v>
      </c>
      <c r="F183" s="128"/>
      <c r="G183" s="113">
        <f>E183*F183</f>
        <v>0</v>
      </c>
      <c r="I183" s="122"/>
      <c r="J183" s="122"/>
      <c r="K183" s="122"/>
      <c r="L183" s="122"/>
      <c r="M183" s="122"/>
    </row>
    <row r="184" spans="1:18" s="123" customFormat="1" ht="15.95" customHeight="1" x14ac:dyDescent="0.2">
      <c r="A184" s="126"/>
      <c r="B184" s="126"/>
      <c r="C184" s="126"/>
      <c r="D184" s="143"/>
      <c r="E184" s="121"/>
      <c r="F184" s="121"/>
      <c r="G184" s="113"/>
      <c r="H184" s="122"/>
      <c r="I184" s="122"/>
      <c r="J184" s="122"/>
      <c r="K184" s="122"/>
      <c r="L184" s="122"/>
      <c r="M184" s="122"/>
      <c r="N184" s="122"/>
      <c r="O184" s="122"/>
      <c r="P184" s="122"/>
      <c r="Q184" s="122"/>
      <c r="R184" s="122"/>
    </row>
    <row r="185" spans="1:18" s="123" customFormat="1" ht="49.5" customHeight="1" x14ac:dyDescent="0.2">
      <c r="A185" s="126"/>
      <c r="B185" s="142" t="s">
        <v>114</v>
      </c>
      <c r="C185" s="154" t="s">
        <v>195</v>
      </c>
      <c r="D185" s="143"/>
      <c r="E185" s="121"/>
      <c r="F185" s="121"/>
      <c r="G185" s="113" t="str">
        <f>IF(ISBLANK(E185),"",IF(ISBLANK(F185),"",E185*F185))</f>
        <v/>
      </c>
    </row>
    <row r="186" spans="1:18" s="123" customFormat="1" ht="15.95" customHeight="1" x14ac:dyDescent="0.2">
      <c r="A186" s="126"/>
      <c r="B186" s="152"/>
      <c r="C186" s="153"/>
      <c r="D186" s="143"/>
      <c r="E186" s="121"/>
      <c r="F186" s="121"/>
      <c r="G186" s="113"/>
    </row>
    <row r="187" spans="1:18" s="123" customFormat="1" ht="42.75" x14ac:dyDescent="0.2">
      <c r="A187" s="126" t="s">
        <v>43</v>
      </c>
      <c r="B187" s="145" t="s">
        <v>115</v>
      </c>
      <c r="C187" s="156" t="s">
        <v>116</v>
      </c>
      <c r="D187" s="143" t="s">
        <v>38</v>
      </c>
      <c r="E187" s="121">
        <v>2620</v>
      </c>
      <c r="F187" s="128"/>
      <c r="G187" s="113">
        <f>E187*F187</f>
        <v>0</v>
      </c>
      <c r="I187" s="122"/>
      <c r="J187" s="122"/>
      <c r="K187" s="122"/>
      <c r="L187" s="122"/>
      <c r="M187" s="122"/>
    </row>
    <row r="188" spans="1:18" s="123" customFormat="1" ht="15.95" customHeight="1" x14ac:dyDescent="0.2">
      <c r="A188" s="126"/>
      <c r="B188" s="145"/>
      <c r="C188" s="156"/>
      <c r="D188" s="143"/>
      <c r="E188" s="121"/>
      <c r="F188" s="128"/>
      <c r="G188" s="113"/>
      <c r="I188" s="122"/>
      <c r="J188" s="122"/>
      <c r="K188" s="122"/>
      <c r="L188" s="122"/>
      <c r="M188" s="122"/>
    </row>
    <row r="189" spans="1:18" s="123" customFormat="1" ht="42.75" x14ac:dyDescent="0.2">
      <c r="A189" s="126" t="s">
        <v>45</v>
      </c>
      <c r="B189" s="187" t="s">
        <v>63</v>
      </c>
      <c r="C189" s="156" t="s">
        <v>273</v>
      </c>
      <c r="D189" s="143" t="s">
        <v>38</v>
      </c>
      <c r="E189" s="121">
        <v>2620</v>
      </c>
      <c r="F189" s="128"/>
      <c r="G189" s="113">
        <f>E189*F189</f>
        <v>0</v>
      </c>
      <c r="I189" s="122"/>
      <c r="J189" s="122"/>
      <c r="K189" s="122"/>
      <c r="L189" s="122"/>
      <c r="M189" s="122"/>
    </row>
    <row r="190" spans="1:18" s="123" customFormat="1" ht="15.95" customHeight="1" x14ac:dyDescent="0.2">
      <c r="A190" s="126"/>
      <c r="B190" s="152"/>
      <c r="C190" s="153"/>
      <c r="D190" s="143"/>
      <c r="E190" s="121"/>
      <c r="F190" s="128"/>
      <c r="G190" s="113"/>
      <c r="I190" s="122"/>
      <c r="J190" s="122"/>
      <c r="K190" s="122"/>
      <c r="L190" s="122"/>
      <c r="M190" s="122"/>
    </row>
    <row r="191" spans="1:18" s="123" customFormat="1" ht="15.95" customHeight="1" x14ac:dyDescent="0.2">
      <c r="A191" s="126"/>
      <c r="B191" s="142" t="s">
        <v>264</v>
      </c>
      <c r="C191" s="142" t="s">
        <v>265</v>
      </c>
      <c r="D191" s="143"/>
      <c r="E191" s="121"/>
      <c r="F191" s="128"/>
      <c r="G191" s="113" t="str">
        <f>IF(ISBLANK(E191),"",IF(ISBLANK(F191),"",E191*F191))</f>
        <v/>
      </c>
      <c r="H191" s="122"/>
    </row>
    <row r="192" spans="1:18" s="123" customFormat="1" ht="15.95" customHeight="1" x14ac:dyDescent="0.2">
      <c r="A192" s="126"/>
      <c r="B192" s="152"/>
      <c r="C192" s="153"/>
      <c r="D192" s="143"/>
      <c r="E192" s="121"/>
      <c r="F192" s="128"/>
      <c r="G192" s="113"/>
      <c r="I192" s="122"/>
      <c r="J192" s="122"/>
      <c r="K192" s="122"/>
      <c r="L192" s="122"/>
      <c r="M192" s="122"/>
    </row>
    <row r="193" spans="1:189" s="123" customFormat="1" ht="42.75" x14ac:dyDescent="0.2">
      <c r="A193" s="126" t="s">
        <v>47</v>
      </c>
      <c r="B193" s="126" t="s">
        <v>266</v>
      </c>
      <c r="C193" s="126" t="s">
        <v>267</v>
      </c>
      <c r="D193" s="143" t="s">
        <v>55</v>
      </c>
      <c r="E193" s="121">
        <v>31</v>
      </c>
      <c r="F193" s="128"/>
      <c r="G193" s="113">
        <f>E193*F193</f>
        <v>0</v>
      </c>
      <c r="H193" s="122"/>
    </row>
    <row r="194" spans="1:189" s="123" customFormat="1" ht="15.95" customHeight="1" x14ac:dyDescent="0.2">
      <c r="A194" s="126"/>
      <c r="B194" s="126"/>
      <c r="C194" s="126"/>
      <c r="D194" s="143"/>
      <c r="E194" s="121"/>
      <c r="F194" s="121"/>
      <c r="G194" s="113"/>
      <c r="I194" s="122"/>
      <c r="J194" s="122"/>
      <c r="K194" s="122"/>
      <c r="L194" s="122"/>
      <c r="M194" s="122"/>
    </row>
    <row r="195" spans="1:189" s="123" customFormat="1" ht="15.95" customHeight="1" x14ac:dyDescent="0.2">
      <c r="A195" s="126"/>
      <c r="B195" s="142" t="s">
        <v>117</v>
      </c>
      <c r="C195" s="142" t="s">
        <v>118</v>
      </c>
      <c r="D195" s="143"/>
      <c r="E195" s="121"/>
      <c r="F195" s="121"/>
      <c r="G195" s="113" t="str">
        <f>IF(ISBLANK(E195),"",IF(ISBLANK(F195),"",E195*F195))</f>
        <v/>
      </c>
      <c r="H195" s="122"/>
      <c r="I195" s="122"/>
      <c r="J195" s="122"/>
      <c r="K195" s="122"/>
      <c r="L195" s="122"/>
      <c r="M195" s="122"/>
      <c r="N195" s="122"/>
      <c r="O195" s="122"/>
      <c r="P195" s="122"/>
      <c r="Q195" s="122"/>
      <c r="R195" s="122"/>
    </row>
    <row r="196" spans="1:189" s="123" customFormat="1" ht="15.95" customHeight="1" x14ac:dyDescent="0.2">
      <c r="A196" s="126"/>
      <c r="B196" s="142"/>
      <c r="C196" s="142"/>
      <c r="D196" s="143"/>
      <c r="E196" s="121"/>
      <c r="F196" s="121"/>
      <c r="G196" s="113"/>
      <c r="H196" s="122"/>
      <c r="I196" s="122"/>
      <c r="J196" s="122"/>
      <c r="K196" s="122"/>
      <c r="L196" s="122"/>
      <c r="M196" s="122"/>
      <c r="N196" s="122"/>
      <c r="O196" s="122"/>
      <c r="P196" s="122"/>
      <c r="Q196" s="122"/>
      <c r="R196" s="122"/>
    </row>
    <row r="197" spans="1:189" s="123" customFormat="1" ht="28.5" x14ac:dyDescent="0.2">
      <c r="A197" s="126" t="s">
        <v>50</v>
      </c>
      <c r="B197" s="126" t="s">
        <v>119</v>
      </c>
      <c r="C197" s="126" t="s">
        <v>120</v>
      </c>
      <c r="D197" s="143" t="s">
        <v>59</v>
      </c>
      <c r="E197" s="121">
        <v>63</v>
      </c>
      <c r="F197" s="121"/>
      <c r="G197" s="113">
        <f>E197*F197</f>
        <v>0</v>
      </c>
      <c r="I197" s="122"/>
      <c r="J197" s="122"/>
      <c r="K197" s="122"/>
      <c r="L197" s="122"/>
      <c r="M197" s="122"/>
    </row>
    <row r="198" spans="1:189" s="123" customFormat="1" ht="15.95" customHeight="1" x14ac:dyDescent="0.2">
      <c r="A198" s="126"/>
      <c r="B198" s="126"/>
      <c r="C198" s="126"/>
      <c r="D198" s="143"/>
      <c r="E198" s="121"/>
      <c r="F198" s="121"/>
      <c r="G198" s="113"/>
      <c r="I198" s="122"/>
      <c r="J198" s="122"/>
      <c r="K198" s="122"/>
      <c r="L198" s="122"/>
      <c r="M198" s="122"/>
    </row>
    <row r="199" spans="1:189" s="123" customFormat="1" ht="28.5" x14ac:dyDescent="0.2">
      <c r="A199" s="126" t="s">
        <v>51</v>
      </c>
      <c r="B199" s="126" t="s">
        <v>121</v>
      </c>
      <c r="C199" s="126" t="s">
        <v>122</v>
      </c>
      <c r="D199" s="143" t="s">
        <v>59</v>
      </c>
      <c r="E199" s="121">
        <v>19.8</v>
      </c>
      <c r="F199" s="121"/>
      <c r="G199" s="113">
        <f>E199*F199</f>
        <v>0</v>
      </c>
      <c r="H199" s="122"/>
      <c r="I199" s="122"/>
      <c r="J199" s="122"/>
      <c r="K199" s="146"/>
      <c r="L199" s="122"/>
      <c r="M199" s="122"/>
      <c r="N199" s="122"/>
      <c r="O199" s="122"/>
      <c r="P199" s="122"/>
      <c r="Q199" s="122"/>
      <c r="R199" s="122"/>
    </row>
    <row r="200" spans="1:189" s="123" customFormat="1" ht="15.95" customHeight="1" x14ac:dyDescent="0.2">
      <c r="A200" s="126"/>
      <c r="B200" s="126"/>
      <c r="C200" s="126"/>
      <c r="D200" s="143"/>
      <c r="E200" s="121"/>
      <c r="F200" s="121"/>
      <c r="G200" s="113"/>
      <c r="H200" s="122"/>
      <c r="I200" s="122"/>
      <c r="J200" s="122"/>
      <c r="K200" s="146"/>
      <c r="L200" s="122"/>
      <c r="M200" s="122"/>
      <c r="N200" s="122"/>
      <c r="O200" s="122"/>
      <c r="P200" s="122"/>
      <c r="Q200" s="122"/>
      <c r="R200" s="122"/>
    </row>
    <row r="201" spans="1:189" s="123" customFormat="1" ht="28.5" x14ac:dyDescent="0.2">
      <c r="A201" s="125" t="s">
        <v>52</v>
      </c>
      <c r="B201" s="125" t="s">
        <v>262</v>
      </c>
      <c r="C201" s="125" t="s">
        <v>263</v>
      </c>
      <c r="D201" s="148" t="s">
        <v>38</v>
      </c>
      <c r="E201" s="128">
        <v>31</v>
      </c>
      <c r="F201" s="128"/>
      <c r="G201" s="113">
        <f>E201*F201</f>
        <v>0</v>
      </c>
      <c r="H201" s="133"/>
      <c r="I201" s="145"/>
      <c r="J201" s="145"/>
      <c r="K201" s="145"/>
      <c r="L201" s="145"/>
      <c r="M201" s="145"/>
      <c r="N201" s="145"/>
      <c r="O201" s="145"/>
      <c r="P201" s="145"/>
      <c r="Q201" s="145"/>
      <c r="R201" s="145"/>
      <c r="S201" s="145"/>
      <c r="T201" s="145"/>
      <c r="U201" s="145"/>
      <c r="V201" s="145"/>
      <c r="W201" s="145"/>
      <c r="X201" s="145"/>
      <c r="Y201" s="145"/>
      <c r="Z201" s="145"/>
      <c r="AA201" s="145"/>
      <c r="AB201" s="145"/>
      <c r="AC201" s="145"/>
      <c r="AD201" s="145"/>
      <c r="AE201" s="145"/>
      <c r="AF201" s="145"/>
      <c r="AG201" s="145"/>
      <c r="AH201" s="145"/>
      <c r="AI201" s="145"/>
      <c r="AJ201" s="145"/>
      <c r="AK201" s="145"/>
      <c r="AL201" s="145"/>
      <c r="AM201" s="145"/>
      <c r="AN201" s="145"/>
      <c r="AO201" s="145"/>
      <c r="AP201" s="145"/>
      <c r="AQ201" s="145"/>
      <c r="AR201" s="145"/>
      <c r="AS201" s="145"/>
      <c r="AT201" s="145"/>
      <c r="AU201" s="145"/>
      <c r="AV201" s="145"/>
      <c r="AW201" s="145"/>
      <c r="AX201" s="145"/>
      <c r="AY201" s="145"/>
      <c r="AZ201" s="145"/>
      <c r="BA201" s="145"/>
      <c r="BB201" s="145"/>
      <c r="BC201" s="145"/>
      <c r="BD201" s="145"/>
      <c r="BE201" s="145"/>
      <c r="BF201" s="145"/>
      <c r="BG201" s="145"/>
      <c r="BH201" s="145"/>
      <c r="BI201" s="145"/>
      <c r="BJ201" s="145"/>
      <c r="BK201" s="145"/>
      <c r="BL201" s="145"/>
      <c r="BM201" s="145"/>
      <c r="BN201" s="145"/>
      <c r="BO201" s="145"/>
      <c r="BP201" s="145"/>
      <c r="BQ201" s="145"/>
      <c r="BR201" s="145"/>
      <c r="BS201" s="145"/>
      <c r="BT201" s="145"/>
      <c r="BU201" s="145"/>
      <c r="BV201" s="145"/>
      <c r="BW201" s="145"/>
      <c r="BX201" s="145"/>
      <c r="BY201" s="145"/>
      <c r="BZ201" s="145"/>
      <c r="CA201" s="145"/>
      <c r="CB201" s="145"/>
      <c r="CC201" s="145"/>
      <c r="CD201" s="145"/>
      <c r="CE201" s="145"/>
      <c r="CF201" s="145"/>
      <c r="CG201" s="145"/>
      <c r="CH201" s="145"/>
      <c r="CI201" s="145"/>
      <c r="CJ201" s="145"/>
      <c r="CK201" s="145"/>
      <c r="CL201" s="145"/>
      <c r="CM201" s="145"/>
      <c r="CN201" s="145"/>
      <c r="CO201" s="145"/>
      <c r="CP201" s="145"/>
      <c r="CQ201" s="145"/>
      <c r="CR201" s="145"/>
      <c r="CS201" s="145"/>
      <c r="CT201" s="145"/>
      <c r="CU201" s="145"/>
      <c r="CV201" s="145"/>
      <c r="CW201" s="145"/>
      <c r="CX201" s="145"/>
      <c r="CY201" s="145"/>
      <c r="CZ201" s="145"/>
      <c r="DA201" s="145"/>
      <c r="DB201" s="145"/>
      <c r="DC201" s="145"/>
      <c r="DD201" s="145"/>
      <c r="DE201" s="145"/>
      <c r="DF201" s="145"/>
      <c r="DG201" s="145"/>
      <c r="DH201" s="145"/>
      <c r="DI201" s="145"/>
      <c r="DJ201" s="145"/>
      <c r="DK201" s="145"/>
      <c r="DL201" s="145"/>
      <c r="DM201" s="145"/>
      <c r="DN201" s="145"/>
      <c r="DO201" s="145"/>
      <c r="DP201" s="145"/>
      <c r="DQ201" s="145"/>
      <c r="DR201" s="145"/>
      <c r="DS201" s="145"/>
      <c r="DT201" s="145"/>
      <c r="DU201" s="145"/>
      <c r="DV201" s="145"/>
      <c r="DW201" s="145"/>
      <c r="DX201" s="145"/>
      <c r="DY201" s="145"/>
      <c r="DZ201" s="145"/>
      <c r="EA201" s="145"/>
      <c r="EB201" s="145"/>
      <c r="EC201" s="145"/>
      <c r="ED201" s="145"/>
      <c r="EE201" s="145"/>
      <c r="EF201" s="145"/>
      <c r="EG201" s="145"/>
      <c r="EH201" s="145"/>
      <c r="EI201" s="145"/>
      <c r="EJ201" s="145"/>
      <c r="EK201" s="145"/>
      <c r="EL201" s="145"/>
      <c r="EM201" s="145"/>
      <c r="EN201" s="145"/>
      <c r="EO201" s="145"/>
      <c r="EP201" s="145"/>
      <c r="EQ201" s="145"/>
      <c r="ER201" s="145"/>
      <c r="ES201" s="145"/>
      <c r="ET201" s="145"/>
      <c r="EU201" s="145"/>
      <c r="EV201" s="145"/>
      <c r="EW201" s="145"/>
      <c r="EX201" s="145"/>
      <c r="EY201" s="145"/>
      <c r="EZ201" s="145"/>
      <c r="FA201" s="145"/>
      <c r="FB201" s="145"/>
      <c r="FC201" s="145"/>
      <c r="FD201" s="145"/>
      <c r="FE201" s="145"/>
      <c r="FF201" s="145"/>
      <c r="FG201" s="145"/>
      <c r="FH201" s="145"/>
      <c r="FI201" s="145"/>
      <c r="FJ201" s="145"/>
      <c r="FK201" s="145"/>
      <c r="FL201" s="145"/>
      <c r="FM201" s="145"/>
      <c r="FN201" s="145"/>
      <c r="FO201" s="145"/>
      <c r="FP201" s="145"/>
      <c r="FQ201" s="145"/>
      <c r="FR201" s="145"/>
      <c r="FS201" s="145"/>
      <c r="FT201" s="145"/>
      <c r="FU201" s="145"/>
      <c r="FV201" s="145"/>
      <c r="FW201" s="145"/>
      <c r="FX201" s="145"/>
      <c r="FY201" s="145"/>
      <c r="FZ201" s="145"/>
      <c r="GA201" s="145"/>
      <c r="GB201" s="145"/>
      <c r="GC201" s="145"/>
      <c r="GD201" s="145"/>
      <c r="GE201" s="145"/>
      <c r="GF201" s="145"/>
      <c r="GG201" s="145"/>
    </row>
    <row r="202" spans="1:189" s="123" customFormat="1" ht="15.95" customHeight="1" x14ac:dyDescent="0.2">
      <c r="A202" s="126"/>
      <c r="B202" s="126"/>
      <c r="C202" s="126"/>
      <c r="D202" s="143"/>
      <c r="E202" s="121"/>
      <c r="F202" s="121"/>
      <c r="G202" s="113"/>
      <c r="H202" s="122"/>
      <c r="I202" s="122"/>
      <c r="J202" s="122"/>
      <c r="K202" s="146"/>
      <c r="L202" s="122"/>
      <c r="M202" s="122"/>
      <c r="N202" s="122"/>
      <c r="O202" s="122"/>
      <c r="P202" s="122"/>
      <c r="Q202" s="122"/>
      <c r="R202" s="122"/>
    </row>
    <row r="203" spans="1:189" s="112" customFormat="1" ht="15.95" customHeight="1" x14ac:dyDescent="0.25">
      <c r="A203" s="136"/>
      <c r="B203" s="137"/>
      <c r="C203" s="137" t="s">
        <v>123</v>
      </c>
      <c r="D203" s="138"/>
      <c r="E203" s="129"/>
      <c r="F203" s="139"/>
      <c r="G203" s="140">
        <f>SUM(G163:G202)</f>
        <v>0</v>
      </c>
    </row>
    <row r="204" spans="1:189" s="117" customFormat="1" ht="15.95" customHeight="1" x14ac:dyDescent="0.2">
      <c r="A204" s="104"/>
      <c r="B204" s="114"/>
      <c r="C204" s="114"/>
      <c r="D204" s="115"/>
      <c r="E204" s="116"/>
      <c r="F204" s="113"/>
      <c r="G204" s="113"/>
    </row>
    <row r="205" spans="1:189" s="117" customFormat="1" ht="15.95" customHeight="1" x14ac:dyDescent="0.2">
      <c r="A205" s="104"/>
      <c r="B205" s="114"/>
      <c r="C205" s="114"/>
      <c r="D205" s="115"/>
      <c r="E205" s="116"/>
      <c r="F205" s="113"/>
      <c r="G205" s="113"/>
    </row>
    <row r="206" spans="1:189" s="117" customFormat="1" ht="15.95" customHeight="1" x14ac:dyDescent="0.2">
      <c r="A206" s="104"/>
      <c r="B206" s="114" t="s">
        <v>124</v>
      </c>
      <c r="C206" s="114" t="s">
        <v>10</v>
      </c>
      <c r="D206" s="158"/>
      <c r="E206" s="113"/>
      <c r="F206" s="113"/>
      <c r="G206" s="113" t="str">
        <f>IF(ISBLANK(E206),"",IF(ISBLANK(F206),"",E206*F206))</f>
        <v/>
      </c>
    </row>
    <row r="207" spans="1:189" s="117" customFormat="1" ht="15.95" customHeight="1" x14ac:dyDescent="0.2">
      <c r="A207" s="104"/>
      <c r="B207" s="114"/>
      <c r="C207" s="114"/>
      <c r="D207" s="158"/>
      <c r="E207" s="113"/>
      <c r="F207" s="113"/>
      <c r="G207" s="113"/>
    </row>
    <row r="208" spans="1:189" s="123" customFormat="1" ht="15.95" customHeight="1" x14ac:dyDescent="0.2">
      <c r="A208" s="141"/>
      <c r="B208" s="119" t="s">
        <v>125</v>
      </c>
      <c r="C208" s="159" t="s">
        <v>126</v>
      </c>
      <c r="D208" s="120"/>
      <c r="E208" s="121"/>
      <c r="F208" s="121"/>
      <c r="G208" s="121"/>
      <c r="H208" s="122"/>
      <c r="I208" s="122"/>
      <c r="J208" s="122"/>
      <c r="K208" s="122"/>
      <c r="L208" s="122"/>
      <c r="M208" s="122"/>
      <c r="N208" s="122"/>
      <c r="O208" s="122"/>
      <c r="P208" s="122"/>
    </row>
    <row r="209" spans="1:189" s="163" customFormat="1" ht="15.95" customHeight="1" x14ac:dyDescent="0.2">
      <c r="A209" s="47"/>
      <c r="B209" s="118"/>
      <c r="C209" s="160"/>
      <c r="D209" s="120"/>
      <c r="E209" s="161"/>
      <c r="F209" s="162"/>
      <c r="G209" s="146"/>
    </row>
    <row r="210" spans="1:189" s="123" customFormat="1" ht="78.75" customHeight="1" x14ac:dyDescent="0.2">
      <c r="A210" s="145">
        <v>1</v>
      </c>
      <c r="B210" s="124" t="s">
        <v>268</v>
      </c>
      <c r="C210" s="164" t="s">
        <v>298</v>
      </c>
      <c r="D210" s="131" t="s">
        <v>55</v>
      </c>
      <c r="E210" s="128">
        <v>31</v>
      </c>
      <c r="F210" s="128"/>
      <c r="G210" s="113">
        <f>E210*F210</f>
        <v>0</v>
      </c>
      <c r="I210" s="165"/>
      <c r="J210" s="165"/>
      <c r="K210" s="165"/>
      <c r="L210" s="165"/>
      <c r="M210" s="165"/>
      <c r="N210" s="165"/>
      <c r="O210" s="165"/>
      <c r="P210" s="165"/>
      <c r="Q210" s="165"/>
      <c r="R210" s="165"/>
      <c r="S210" s="165"/>
      <c r="T210" s="165"/>
      <c r="U210" s="165"/>
      <c r="V210" s="165"/>
      <c r="W210" s="165"/>
      <c r="X210" s="165"/>
      <c r="Y210" s="165"/>
      <c r="Z210" s="165"/>
      <c r="AA210" s="165"/>
      <c r="AB210" s="165"/>
      <c r="AC210" s="165"/>
      <c r="AD210" s="165"/>
      <c r="AE210" s="165"/>
      <c r="AF210" s="165"/>
      <c r="AG210" s="165"/>
      <c r="AH210" s="165"/>
      <c r="AI210" s="165"/>
      <c r="AJ210" s="165"/>
      <c r="AK210" s="165"/>
      <c r="AL210" s="165"/>
      <c r="AM210" s="165"/>
      <c r="AN210" s="165"/>
      <c r="AO210" s="165"/>
      <c r="AP210" s="165"/>
      <c r="AQ210" s="165"/>
      <c r="AR210" s="165"/>
      <c r="AS210" s="165"/>
      <c r="AT210" s="165"/>
      <c r="AU210" s="165"/>
      <c r="AV210" s="165"/>
      <c r="AW210" s="165"/>
      <c r="AX210" s="165"/>
      <c r="AY210" s="165"/>
      <c r="AZ210" s="165"/>
      <c r="BA210" s="165"/>
      <c r="BB210" s="165"/>
      <c r="BC210" s="165"/>
      <c r="BD210" s="165"/>
      <c r="BE210" s="165"/>
      <c r="BF210" s="165"/>
      <c r="BG210" s="165"/>
      <c r="BH210" s="165"/>
      <c r="BI210" s="165"/>
      <c r="BJ210" s="165"/>
      <c r="BK210" s="165"/>
      <c r="BL210" s="165"/>
      <c r="BM210" s="165"/>
      <c r="BN210" s="165"/>
      <c r="BO210" s="165"/>
      <c r="BP210" s="165"/>
      <c r="BQ210" s="165"/>
      <c r="BR210" s="165"/>
      <c r="BS210" s="165"/>
      <c r="BT210" s="165"/>
      <c r="BU210" s="165"/>
      <c r="BV210" s="165"/>
      <c r="BW210" s="165"/>
      <c r="BX210" s="165"/>
      <c r="BY210" s="165"/>
      <c r="BZ210" s="165"/>
      <c r="CA210" s="165"/>
      <c r="CB210" s="165"/>
      <c r="CC210" s="165"/>
      <c r="CD210" s="165"/>
      <c r="CE210" s="165"/>
      <c r="CF210" s="165"/>
      <c r="CG210" s="165"/>
      <c r="CH210" s="165"/>
      <c r="CI210" s="165"/>
      <c r="CJ210" s="165"/>
      <c r="CK210" s="165"/>
      <c r="CL210" s="165"/>
      <c r="CM210" s="165"/>
      <c r="CN210" s="165"/>
      <c r="CO210" s="165"/>
      <c r="CP210" s="165"/>
      <c r="CQ210" s="165"/>
      <c r="CR210" s="165"/>
      <c r="CS210" s="165"/>
      <c r="CT210" s="165"/>
      <c r="CU210" s="165"/>
      <c r="CV210" s="165"/>
      <c r="CW210" s="165"/>
      <c r="CX210" s="165"/>
      <c r="CY210" s="165"/>
      <c r="CZ210" s="165"/>
      <c r="DA210" s="165"/>
      <c r="DB210" s="165"/>
      <c r="DC210" s="165"/>
      <c r="DD210" s="165"/>
      <c r="DE210" s="165"/>
      <c r="DF210" s="165"/>
      <c r="DG210" s="165"/>
      <c r="DH210" s="165"/>
      <c r="DI210" s="165"/>
      <c r="DJ210" s="165"/>
      <c r="DK210" s="165"/>
      <c r="DL210" s="165"/>
      <c r="DM210" s="165"/>
      <c r="DN210" s="165"/>
      <c r="DO210" s="165"/>
      <c r="DP210" s="165"/>
      <c r="DQ210" s="165"/>
      <c r="DR210" s="165"/>
      <c r="DS210" s="165"/>
      <c r="DT210" s="165"/>
      <c r="DU210" s="165"/>
      <c r="DV210" s="165"/>
      <c r="DW210" s="165"/>
      <c r="DX210" s="165"/>
      <c r="DY210" s="165"/>
      <c r="DZ210" s="165"/>
      <c r="EA210" s="165"/>
      <c r="EB210" s="165"/>
      <c r="EC210" s="165"/>
      <c r="ED210" s="165"/>
      <c r="EE210" s="165"/>
      <c r="EF210" s="165"/>
      <c r="EG210" s="165"/>
      <c r="EH210" s="165"/>
      <c r="EI210" s="165"/>
      <c r="EJ210" s="165"/>
      <c r="EK210" s="165"/>
      <c r="EL210" s="165"/>
      <c r="EM210" s="165"/>
      <c r="EN210" s="165"/>
      <c r="EO210" s="165"/>
      <c r="EP210" s="165"/>
      <c r="EQ210" s="165"/>
      <c r="ER210" s="165"/>
      <c r="ES210" s="165"/>
      <c r="ET210" s="165"/>
      <c r="EU210" s="165"/>
      <c r="EV210" s="165"/>
      <c r="EW210" s="165"/>
      <c r="EX210" s="165"/>
      <c r="EY210" s="165"/>
      <c r="EZ210" s="165"/>
      <c r="FA210" s="165"/>
      <c r="FB210" s="165"/>
      <c r="FC210" s="165"/>
      <c r="FD210" s="165"/>
      <c r="FE210" s="165"/>
      <c r="FF210" s="165"/>
      <c r="FG210" s="165"/>
      <c r="FH210" s="165"/>
      <c r="FI210" s="165"/>
      <c r="FJ210" s="165"/>
      <c r="FK210" s="165"/>
      <c r="FL210" s="165"/>
      <c r="FM210" s="165"/>
      <c r="FN210" s="165"/>
      <c r="FO210" s="165"/>
      <c r="FP210" s="165"/>
      <c r="FQ210" s="165"/>
      <c r="FR210" s="165"/>
      <c r="FS210" s="165"/>
      <c r="FT210" s="165"/>
      <c r="FU210" s="165"/>
      <c r="FV210" s="165"/>
      <c r="FW210" s="165"/>
      <c r="FX210" s="165"/>
      <c r="FY210" s="165"/>
      <c r="FZ210" s="165"/>
      <c r="GA210" s="165"/>
      <c r="GB210" s="165"/>
      <c r="GC210" s="165"/>
      <c r="GD210" s="165"/>
      <c r="GE210" s="165"/>
      <c r="GF210" s="165"/>
      <c r="GG210" s="165"/>
    </row>
    <row r="211" spans="1:189" s="123" customFormat="1" ht="15.95" customHeight="1" x14ac:dyDescent="0.2">
      <c r="A211" s="145"/>
      <c r="B211" s="124"/>
      <c r="C211" s="164"/>
      <c r="D211" s="131"/>
      <c r="E211" s="128"/>
      <c r="F211" s="128"/>
      <c r="G211" s="132"/>
      <c r="I211" s="165"/>
      <c r="J211" s="165"/>
      <c r="K211" s="165"/>
      <c r="L211" s="165"/>
      <c r="M211" s="165"/>
      <c r="N211" s="165"/>
      <c r="O211" s="165"/>
      <c r="P211" s="165"/>
      <c r="Q211" s="165"/>
      <c r="R211" s="165"/>
      <c r="S211" s="165"/>
      <c r="T211" s="165"/>
      <c r="U211" s="165"/>
      <c r="V211" s="165"/>
      <c r="W211" s="165"/>
      <c r="X211" s="165"/>
      <c r="Y211" s="165"/>
      <c r="Z211" s="165"/>
      <c r="AA211" s="165"/>
      <c r="AB211" s="165"/>
      <c r="AC211" s="165"/>
      <c r="AD211" s="165"/>
      <c r="AE211" s="165"/>
      <c r="AF211" s="165"/>
      <c r="AG211" s="165"/>
      <c r="AH211" s="165"/>
      <c r="AI211" s="165"/>
      <c r="AJ211" s="165"/>
      <c r="AK211" s="165"/>
      <c r="AL211" s="165"/>
      <c r="AM211" s="165"/>
      <c r="AN211" s="165"/>
      <c r="AO211" s="165"/>
      <c r="AP211" s="165"/>
      <c r="AQ211" s="165"/>
      <c r="AR211" s="165"/>
      <c r="AS211" s="165"/>
      <c r="AT211" s="165"/>
      <c r="AU211" s="165"/>
      <c r="AV211" s="165"/>
      <c r="AW211" s="165"/>
      <c r="AX211" s="165"/>
      <c r="AY211" s="165"/>
      <c r="AZ211" s="165"/>
      <c r="BA211" s="165"/>
      <c r="BB211" s="165"/>
      <c r="BC211" s="165"/>
      <c r="BD211" s="165"/>
      <c r="BE211" s="165"/>
      <c r="BF211" s="165"/>
      <c r="BG211" s="165"/>
      <c r="BH211" s="165"/>
      <c r="BI211" s="165"/>
      <c r="BJ211" s="165"/>
      <c r="BK211" s="165"/>
      <c r="BL211" s="165"/>
      <c r="BM211" s="165"/>
      <c r="BN211" s="165"/>
      <c r="BO211" s="165"/>
      <c r="BP211" s="165"/>
      <c r="BQ211" s="165"/>
      <c r="BR211" s="165"/>
      <c r="BS211" s="165"/>
      <c r="BT211" s="165"/>
      <c r="BU211" s="165"/>
      <c r="BV211" s="165"/>
      <c r="BW211" s="165"/>
      <c r="BX211" s="165"/>
      <c r="BY211" s="165"/>
      <c r="BZ211" s="165"/>
      <c r="CA211" s="165"/>
      <c r="CB211" s="165"/>
      <c r="CC211" s="165"/>
      <c r="CD211" s="165"/>
      <c r="CE211" s="165"/>
      <c r="CF211" s="165"/>
      <c r="CG211" s="165"/>
      <c r="CH211" s="165"/>
      <c r="CI211" s="165"/>
      <c r="CJ211" s="165"/>
      <c r="CK211" s="165"/>
      <c r="CL211" s="165"/>
      <c r="CM211" s="165"/>
      <c r="CN211" s="165"/>
      <c r="CO211" s="165"/>
      <c r="CP211" s="165"/>
      <c r="CQ211" s="165"/>
      <c r="CR211" s="165"/>
      <c r="CS211" s="165"/>
      <c r="CT211" s="165"/>
      <c r="CU211" s="165"/>
      <c r="CV211" s="165"/>
      <c r="CW211" s="165"/>
      <c r="CX211" s="165"/>
      <c r="CY211" s="165"/>
      <c r="CZ211" s="165"/>
      <c r="DA211" s="165"/>
      <c r="DB211" s="165"/>
      <c r="DC211" s="165"/>
      <c r="DD211" s="165"/>
      <c r="DE211" s="165"/>
      <c r="DF211" s="165"/>
      <c r="DG211" s="165"/>
      <c r="DH211" s="165"/>
      <c r="DI211" s="165"/>
      <c r="DJ211" s="165"/>
      <c r="DK211" s="165"/>
      <c r="DL211" s="165"/>
      <c r="DM211" s="165"/>
      <c r="DN211" s="165"/>
      <c r="DO211" s="165"/>
      <c r="DP211" s="165"/>
      <c r="DQ211" s="165"/>
      <c r="DR211" s="165"/>
      <c r="DS211" s="165"/>
      <c r="DT211" s="165"/>
      <c r="DU211" s="165"/>
      <c r="DV211" s="165"/>
      <c r="DW211" s="165"/>
      <c r="DX211" s="165"/>
      <c r="DY211" s="165"/>
      <c r="DZ211" s="165"/>
      <c r="EA211" s="165"/>
      <c r="EB211" s="165"/>
      <c r="EC211" s="165"/>
      <c r="ED211" s="165"/>
      <c r="EE211" s="165"/>
      <c r="EF211" s="165"/>
      <c r="EG211" s="165"/>
      <c r="EH211" s="165"/>
      <c r="EI211" s="165"/>
      <c r="EJ211" s="165"/>
      <c r="EK211" s="165"/>
      <c r="EL211" s="165"/>
      <c r="EM211" s="165"/>
      <c r="EN211" s="165"/>
      <c r="EO211" s="165"/>
      <c r="EP211" s="165"/>
      <c r="EQ211" s="165"/>
      <c r="ER211" s="165"/>
      <c r="ES211" s="165"/>
      <c r="ET211" s="165"/>
      <c r="EU211" s="165"/>
      <c r="EV211" s="165"/>
      <c r="EW211" s="165"/>
      <c r="EX211" s="165"/>
      <c r="EY211" s="165"/>
      <c r="EZ211" s="165"/>
      <c r="FA211" s="165"/>
      <c r="FB211" s="165"/>
      <c r="FC211" s="165"/>
      <c r="FD211" s="165"/>
      <c r="FE211" s="165"/>
      <c r="FF211" s="165"/>
      <c r="FG211" s="165"/>
      <c r="FH211" s="165"/>
      <c r="FI211" s="165"/>
      <c r="FJ211" s="165"/>
      <c r="FK211" s="165"/>
      <c r="FL211" s="165"/>
      <c r="FM211" s="165"/>
      <c r="FN211" s="165"/>
      <c r="FO211" s="165"/>
      <c r="FP211" s="165"/>
      <c r="FQ211" s="165"/>
      <c r="FR211" s="165"/>
      <c r="FS211" s="165"/>
      <c r="FT211" s="165"/>
      <c r="FU211" s="165"/>
      <c r="FV211" s="165"/>
      <c r="FW211" s="165"/>
      <c r="FX211" s="165"/>
      <c r="FY211" s="165"/>
      <c r="FZ211" s="165"/>
      <c r="GA211" s="165"/>
      <c r="GB211" s="165"/>
      <c r="GC211" s="165"/>
      <c r="GD211" s="165"/>
      <c r="GE211" s="165"/>
      <c r="GF211" s="165"/>
      <c r="GG211" s="165"/>
    </row>
    <row r="212" spans="1:189" s="123" customFormat="1" ht="42.75" x14ac:dyDescent="0.2">
      <c r="A212" s="145">
        <v>2</v>
      </c>
      <c r="B212" s="124" t="s">
        <v>63</v>
      </c>
      <c r="C212" s="166" t="s">
        <v>307</v>
      </c>
      <c r="D212" s="131" t="s">
        <v>55</v>
      </c>
      <c r="E212" s="128">
        <v>629</v>
      </c>
      <c r="F212" s="128"/>
      <c r="G212" s="113">
        <f>E212*F212</f>
        <v>0</v>
      </c>
      <c r="I212" s="146"/>
      <c r="J212" s="122"/>
      <c r="K212" s="122"/>
      <c r="L212" s="122"/>
      <c r="M212" s="122"/>
    </row>
    <row r="213" spans="1:189" s="123" customFormat="1" ht="15.95" customHeight="1" x14ac:dyDescent="0.2">
      <c r="A213" s="141"/>
      <c r="B213" s="118"/>
      <c r="C213" s="166"/>
      <c r="D213" s="120"/>
      <c r="E213" s="121"/>
      <c r="F213" s="128"/>
      <c r="G213" s="146"/>
      <c r="I213" s="146"/>
      <c r="J213" s="122"/>
      <c r="K213" s="122"/>
      <c r="L213" s="122"/>
      <c r="M213" s="122"/>
    </row>
    <row r="214" spans="1:189" s="134" customFormat="1" ht="28.5" x14ac:dyDescent="0.2">
      <c r="A214" s="145">
        <v>3</v>
      </c>
      <c r="B214" s="150" t="s">
        <v>63</v>
      </c>
      <c r="C214" s="125" t="s">
        <v>270</v>
      </c>
      <c r="D214" s="148" t="s">
        <v>38</v>
      </c>
      <c r="E214" s="128">
        <v>4</v>
      </c>
      <c r="F214" s="128"/>
      <c r="G214" s="113">
        <f>E214*F214</f>
        <v>0</v>
      </c>
      <c r="I214" s="149"/>
      <c r="J214" s="133"/>
      <c r="K214" s="133"/>
      <c r="L214" s="133"/>
      <c r="M214" s="133"/>
    </row>
    <row r="215" spans="1:189" s="134" customFormat="1" ht="15.95" customHeight="1" x14ac:dyDescent="0.2">
      <c r="A215" s="145"/>
      <c r="B215" s="150"/>
      <c r="C215" s="125"/>
      <c r="D215" s="148"/>
      <c r="E215" s="128"/>
      <c r="F215" s="128"/>
      <c r="G215" s="132"/>
      <c r="I215" s="149"/>
      <c r="J215" s="133"/>
      <c r="K215" s="133"/>
      <c r="L215" s="133"/>
      <c r="M215" s="133"/>
    </row>
    <row r="216" spans="1:189" s="134" customFormat="1" ht="28.5" x14ac:dyDescent="0.2">
      <c r="A216" s="145">
        <v>4</v>
      </c>
      <c r="B216" s="150" t="s">
        <v>63</v>
      </c>
      <c r="C216" s="125" t="s">
        <v>271</v>
      </c>
      <c r="D216" s="148" t="s">
        <v>38</v>
      </c>
      <c r="E216" s="128">
        <v>24</v>
      </c>
      <c r="F216" s="128"/>
      <c r="G216" s="113">
        <f>E216*F216</f>
        <v>0</v>
      </c>
      <c r="I216" s="149"/>
      <c r="J216" s="133"/>
      <c r="K216" s="133"/>
      <c r="L216" s="133"/>
      <c r="M216" s="133"/>
    </row>
    <row r="217" spans="1:189" s="134" customFormat="1" ht="15.95" customHeight="1" x14ac:dyDescent="0.2">
      <c r="A217" s="145"/>
      <c r="B217" s="150"/>
      <c r="C217" s="125"/>
      <c r="D217" s="148"/>
      <c r="E217" s="128"/>
      <c r="F217" s="128"/>
      <c r="G217" s="132"/>
      <c r="I217" s="149"/>
      <c r="J217" s="133"/>
      <c r="K217" s="133"/>
      <c r="L217" s="133"/>
      <c r="M217" s="133"/>
    </row>
    <row r="218" spans="1:189" s="123" customFormat="1" ht="28.5" x14ac:dyDescent="0.2">
      <c r="A218" s="141">
        <v>5</v>
      </c>
      <c r="B218" s="118" t="s">
        <v>63</v>
      </c>
      <c r="C218" s="164" t="s">
        <v>186</v>
      </c>
      <c r="D218" s="131" t="s">
        <v>31</v>
      </c>
      <c r="E218" s="128">
        <v>4</v>
      </c>
      <c r="F218" s="121"/>
      <c r="G218" s="113">
        <f>E218*F218</f>
        <v>0</v>
      </c>
      <c r="I218" s="122"/>
      <c r="J218" s="122"/>
      <c r="K218" s="122"/>
      <c r="L218" s="122"/>
      <c r="M218" s="122"/>
    </row>
    <row r="219" spans="1:189" s="123" customFormat="1" ht="15.95" customHeight="1" x14ac:dyDescent="0.2">
      <c r="A219" s="141"/>
      <c r="B219" s="118"/>
      <c r="C219" s="164"/>
      <c r="D219" s="131"/>
      <c r="E219" s="128"/>
      <c r="F219" s="121"/>
      <c r="G219" s="146"/>
      <c r="I219" s="122"/>
      <c r="J219" s="122"/>
      <c r="K219" s="122"/>
      <c r="L219" s="122"/>
      <c r="M219" s="122"/>
    </row>
    <row r="220" spans="1:189" s="134" customFormat="1" ht="18" customHeight="1" x14ac:dyDescent="0.2">
      <c r="A220" s="145">
        <v>6</v>
      </c>
      <c r="B220" s="124" t="s">
        <v>63</v>
      </c>
      <c r="C220" s="164" t="s">
        <v>269</v>
      </c>
      <c r="D220" s="131" t="s">
        <v>31</v>
      </c>
      <c r="E220" s="128">
        <v>3</v>
      </c>
      <c r="F220" s="128"/>
      <c r="G220" s="113">
        <f>E220*F220</f>
        <v>0</v>
      </c>
      <c r="I220" s="149"/>
      <c r="J220" s="133"/>
      <c r="K220" s="133"/>
      <c r="L220" s="133"/>
      <c r="M220" s="133"/>
    </row>
    <row r="221" spans="1:189" s="117" customFormat="1" ht="15.95" customHeight="1" x14ac:dyDescent="0.2">
      <c r="A221" s="104"/>
      <c r="B221" s="114"/>
      <c r="C221" s="114"/>
      <c r="D221" s="158"/>
      <c r="E221" s="113"/>
      <c r="F221" s="113"/>
      <c r="G221" s="113"/>
    </row>
    <row r="222" spans="1:189" s="123" customFormat="1" ht="15.95" customHeight="1" x14ac:dyDescent="0.25">
      <c r="A222" s="141"/>
      <c r="B222" s="127" t="s">
        <v>127</v>
      </c>
      <c r="C222" s="127" t="s">
        <v>128</v>
      </c>
      <c r="D222" s="120"/>
      <c r="E222" s="121"/>
      <c r="F222" s="121"/>
      <c r="G222" s="93" t="str">
        <f>IF(ISBLANK(E222),"",IF(ISBLANK(F222),"",E222*F222))</f>
        <v/>
      </c>
      <c r="I222" s="146"/>
      <c r="J222" s="122"/>
      <c r="K222" s="122"/>
      <c r="L222" s="122"/>
      <c r="M222" s="122"/>
    </row>
    <row r="223" spans="1:189" s="123" customFormat="1" ht="15.95" customHeight="1" x14ac:dyDescent="0.25">
      <c r="A223" s="141"/>
      <c r="B223" s="127"/>
      <c r="C223" s="167"/>
      <c r="D223" s="120"/>
      <c r="E223" s="121"/>
      <c r="F223" s="121"/>
      <c r="G223" s="121"/>
      <c r="I223" s="146"/>
      <c r="J223" s="122"/>
      <c r="K223" s="122"/>
      <c r="L223" s="122"/>
      <c r="M223" s="122"/>
    </row>
    <row r="224" spans="1:189" s="123" customFormat="1" ht="99.75" x14ac:dyDescent="0.2">
      <c r="A224" s="141">
        <v>7</v>
      </c>
      <c r="B224" s="118" t="s">
        <v>129</v>
      </c>
      <c r="C224" s="164" t="s">
        <v>300</v>
      </c>
      <c r="D224" s="120" t="s">
        <v>55</v>
      </c>
      <c r="E224" s="121">
        <v>397</v>
      </c>
      <c r="F224" s="121"/>
      <c r="G224" s="113">
        <f>E224*F224</f>
        <v>0</v>
      </c>
      <c r="I224" s="146"/>
      <c r="J224" s="122"/>
      <c r="K224" s="122"/>
      <c r="L224" s="122"/>
      <c r="M224" s="122"/>
    </row>
    <row r="225" spans="1:256" s="123" customFormat="1" ht="15.95" customHeight="1" x14ac:dyDescent="0.2">
      <c r="A225" s="141"/>
      <c r="B225" s="118"/>
      <c r="C225" s="164"/>
      <c r="D225" s="120"/>
      <c r="E225" s="121"/>
      <c r="F225" s="121"/>
      <c r="G225" s="146"/>
      <c r="I225" s="146"/>
      <c r="J225" s="122"/>
      <c r="K225" s="122"/>
      <c r="L225" s="122"/>
      <c r="M225" s="122"/>
    </row>
    <row r="226" spans="1:256" s="134" customFormat="1" ht="99.75" x14ac:dyDescent="0.2">
      <c r="A226" s="145">
        <v>8</v>
      </c>
      <c r="B226" s="124" t="s">
        <v>254</v>
      </c>
      <c r="C226" s="164" t="s">
        <v>310</v>
      </c>
      <c r="D226" s="131" t="s">
        <v>55</v>
      </c>
      <c r="E226" s="128">
        <v>31</v>
      </c>
      <c r="F226" s="128"/>
      <c r="G226" s="113">
        <f>E226*F226</f>
        <v>0</v>
      </c>
      <c r="I226" s="149"/>
      <c r="J226" s="133"/>
      <c r="K226" s="133"/>
      <c r="L226" s="133"/>
      <c r="M226" s="133"/>
    </row>
    <row r="227" spans="1:256" s="123" customFormat="1" ht="15.95" customHeight="1" x14ac:dyDescent="0.2">
      <c r="A227" s="141"/>
      <c r="B227" s="118"/>
      <c r="C227" s="160"/>
      <c r="D227" s="120"/>
      <c r="E227" s="121"/>
      <c r="F227" s="121"/>
      <c r="G227" s="146"/>
      <c r="I227" s="146"/>
      <c r="J227" s="122"/>
      <c r="K227" s="122"/>
      <c r="L227" s="122"/>
      <c r="M227" s="122"/>
    </row>
    <row r="228" spans="1:256" s="123" customFormat="1" ht="15.95" customHeight="1" x14ac:dyDescent="0.2">
      <c r="A228" s="141">
        <v>9</v>
      </c>
      <c r="B228" s="118" t="s">
        <v>63</v>
      </c>
      <c r="C228" s="160" t="s">
        <v>194</v>
      </c>
      <c r="D228" s="120" t="s">
        <v>31</v>
      </c>
      <c r="E228" s="121">
        <v>8</v>
      </c>
      <c r="F228" s="121"/>
      <c r="G228" s="113">
        <f>E228*F228</f>
        <v>0</v>
      </c>
      <c r="I228" s="146"/>
      <c r="J228" s="122"/>
      <c r="K228" s="122"/>
      <c r="L228" s="122"/>
      <c r="M228" s="122"/>
    </row>
    <row r="229" spans="1:256" s="123" customFormat="1" ht="15.95" customHeight="1" x14ac:dyDescent="0.2">
      <c r="A229" s="141"/>
      <c r="B229" s="118"/>
      <c r="C229" s="160"/>
      <c r="D229" s="120"/>
      <c r="E229" s="121"/>
      <c r="F229" s="121"/>
      <c r="G229" s="146"/>
      <c r="I229" s="146"/>
      <c r="J229" s="122"/>
      <c r="K229" s="122"/>
      <c r="L229" s="122"/>
      <c r="M229" s="122"/>
    </row>
    <row r="230" spans="1:256" s="123" customFormat="1" ht="15.95" customHeight="1" x14ac:dyDescent="0.2">
      <c r="A230" s="141"/>
      <c r="B230" s="119" t="s">
        <v>130</v>
      </c>
      <c r="C230" s="119" t="s">
        <v>131</v>
      </c>
      <c r="D230" s="120"/>
      <c r="E230" s="121"/>
      <c r="F230" s="121"/>
      <c r="G230" s="93" t="str">
        <f>IF(ISBLANK(E230),"",IF(ISBLANK(F230),"",E230*F230))</f>
        <v/>
      </c>
      <c r="H230" s="122"/>
      <c r="I230" s="122"/>
      <c r="J230" s="122"/>
      <c r="K230" s="122"/>
      <c r="L230" s="122"/>
      <c r="M230" s="122"/>
      <c r="N230" s="122"/>
      <c r="O230" s="122"/>
      <c r="P230" s="122"/>
      <c r="Q230" s="122"/>
      <c r="R230" s="122"/>
    </row>
    <row r="231" spans="1:256" s="123" customFormat="1" ht="15.95" customHeight="1" x14ac:dyDescent="0.2">
      <c r="A231" s="141"/>
      <c r="B231" s="119"/>
      <c r="C231" s="119"/>
      <c r="D231" s="120"/>
      <c r="E231" s="121"/>
      <c r="F231" s="121"/>
      <c r="G231" s="93"/>
      <c r="H231" s="122"/>
      <c r="I231" s="122"/>
      <c r="J231" s="122"/>
      <c r="K231" s="122"/>
      <c r="L231" s="122"/>
      <c r="M231" s="122"/>
      <c r="N231" s="122"/>
      <c r="O231" s="122"/>
      <c r="P231" s="122"/>
      <c r="Q231" s="122"/>
      <c r="R231" s="122"/>
    </row>
    <row r="232" spans="1:256" s="134" customFormat="1" ht="42.75" x14ac:dyDescent="0.2">
      <c r="A232" s="145">
        <v>10</v>
      </c>
      <c r="B232" s="118" t="s">
        <v>256</v>
      </c>
      <c r="C232" s="160" t="s">
        <v>257</v>
      </c>
      <c r="D232" s="120" t="s">
        <v>31</v>
      </c>
      <c r="E232" s="128">
        <v>5</v>
      </c>
      <c r="F232" s="128"/>
      <c r="G232" s="113">
        <f>E232*F232</f>
        <v>0</v>
      </c>
      <c r="H232" s="133"/>
      <c r="I232" s="133"/>
      <c r="J232" s="133"/>
      <c r="K232" s="133"/>
      <c r="L232" s="133"/>
      <c r="M232" s="133"/>
      <c r="N232" s="133"/>
      <c r="O232" s="133"/>
      <c r="P232" s="133"/>
      <c r="Q232" s="133"/>
      <c r="R232" s="133"/>
    </row>
    <row r="233" spans="1:256" s="134" customFormat="1" ht="15.95" customHeight="1" x14ac:dyDescent="0.2">
      <c r="A233" s="145"/>
      <c r="B233" s="124"/>
      <c r="C233" s="164"/>
      <c r="D233" s="131"/>
      <c r="E233" s="128"/>
      <c r="F233" s="128"/>
      <c r="G233" s="132"/>
      <c r="H233" s="133"/>
      <c r="I233" s="133"/>
      <c r="J233" s="133"/>
      <c r="K233" s="133"/>
      <c r="L233" s="133"/>
      <c r="M233" s="133"/>
      <c r="N233" s="133"/>
      <c r="O233" s="133"/>
      <c r="P233" s="133"/>
      <c r="Q233" s="133"/>
      <c r="R233" s="133"/>
    </row>
    <row r="234" spans="1:256" s="123" customFormat="1" ht="47.25" customHeight="1" x14ac:dyDescent="0.2">
      <c r="A234" s="141">
        <v>11</v>
      </c>
      <c r="B234" s="118" t="s">
        <v>187</v>
      </c>
      <c r="C234" s="160" t="s">
        <v>255</v>
      </c>
      <c r="D234" s="120" t="s">
        <v>31</v>
      </c>
      <c r="E234" s="128">
        <v>3</v>
      </c>
      <c r="F234" s="128"/>
      <c r="G234" s="113">
        <f>E234*F234</f>
        <v>0</v>
      </c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R234" s="122"/>
    </row>
    <row r="235" spans="1:256" s="123" customFormat="1" ht="15.95" customHeight="1" x14ac:dyDescent="0.2">
      <c r="A235" s="141"/>
      <c r="B235" s="118"/>
      <c r="C235" s="160"/>
      <c r="D235" s="120"/>
      <c r="E235" s="128"/>
      <c r="F235" s="128"/>
      <c r="G235" s="146"/>
      <c r="H235" s="122"/>
      <c r="I235" s="122"/>
      <c r="J235" s="122"/>
      <c r="K235" s="122"/>
      <c r="L235" s="122"/>
      <c r="M235" s="122"/>
      <c r="N235" s="122"/>
      <c r="O235" s="122"/>
      <c r="P235" s="122"/>
      <c r="Q235" s="122"/>
      <c r="R235" s="122"/>
    </row>
    <row r="236" spans="1:256" s="168" customFormat="1" ht="71.25" x14ac:dyDescent="0.2">
      <c r="A236" s="145">
        <v>12</v>
      </c>
      <c r="B236" s="124" t="s">
        <v>132</v>
      </c>
      <c r="C236" s="164" t="s">
        <v>258</v>
      </c>
      <c r="D236" s="131" t="s">
        <v>31</v>
      </c>
      <c r="E236" s="128">
        <v>5</v>
      </c>
      <c r="F236" s="128"/>
      <c r="G236" s="113">
        <f>E236*F236</f>
        <v>0</v>
      </c>
      <c r="H236" s="134"/>
      <c r="I236" s="133"/>
      <c r="J236" s="133"/>
      <c r="K236" s="133"/>
      <c r="L236" s="133"/>
      <c r="M236" s="133"/>
      <c r="N236" s="134"/>
      <c r="O236" s="134"/>
      <c r="P236" s="134"/>
      <c r="Q236" s="134"/>
      <c r="R236" s="134"/>
      <c r="HU236" s="134"/>
      <c r="HV236" s="134"/>
      <c r="HW236" s="134"/>
      <c r="HX236" s="134"/>
      <c r="HY236" s="134"/>
      <c r="HZ236" s="134"/>
      <c r="IA236" s="134"/>
      <c r="IB236" s="134"/>
      <c r="IC236" s="134"/>
      <c r="ID236" s="134"/>
      <c r="IE236" s="134"/>
      <c r="IF236" s="134"/>
      <c r="IG236" s="134"/>
      <c r="IH236" s="134"/>
      <c r="II236" s="134"/>
      <c r="IJ236" s="134"/>
      <c r="IK236" s="134"/>
      <c r="IL236" s="134"/>
      <c r="IM236" s="134"/>
      <c r="IN236" s="134"/>
      <c r="IO236" s="134"/>
      <c r="IP236" s="134"/>
      <c r="IQ236" s="134"/>
      <c r="IR236" s="134"/>
      <c r="IS236" s="134"/>
      <c r="IT236" s="134"/>
      <c r="IU236" s="134"/>
      <c r="IV236" s="134"/>
    </row>
    <row r="237" spans="1:256" s="123" customFormat="1" ht="15.95" customHeight="1" x14ac:dyDescent="0.2">
      <c r="A237" s="141"/>
      <c r="B237" s="118"/>
      <c r="C237" s="168"/>
      <c r="D237" s="120"/>
      <c r="E237" s="121"/>
      <c r="F237" s="128"/>
      <c r="G237" s="146"/>
      <c r="I237" s="122"/>
      <c r="J237" s="122"/>
      <c r="K237" s="122"/>
      <c r="L237" s="122"/>
      <c r="M237" s="122"/>
    </row>
    <row r="238" spans="1:256" s="123" customFormat="1" ht="57" x14ac:dyDescent="0.2">
      <c r="A238" s="145">
        <v>13</v>
      </c>
      <c r="B238" s="118" t="s">
        <v>188</v>
      </c>
      <c r="C238" s="160" t="s">
        <v>259</v>
      </c>
      <c r="D238" s="120" t="s">
        <v>31</v>
      </c>
      <c r="E238" s="121">
        <v>3</v>
      </c>
      <c r="F238" s="128"/>
      <c r="G238" s="113">
        <f>E238*F238</f>
        <v>0</v>
      </c>
      <c r="H238" s="122"/>
      <c r="I238" s="122"/>
      <c r="J238" s="122"/>
      <c r="K238" s="122"/>
      <c r="L238" s="122"/>
      <c r="M238" s="122"/>
      <c r="N238" s="122"/>
      <c r="O238" s="122"/>
      <c r="P238" s="122"/>
      <c r="Q238" s="122"/>
      <c r="R238" s="122"/>
    </row>
    <row r="239" spans="1:256" s="123" customFormat="1" ht="15.95" customHeight="1" x14ac:dyDescent="0.2">
      <c r="A239" s="169"/>
      <c r="B239" s="118"/>
      <c r="C239" s="160"/>
      <c r="D239" s="120"/>
      <c r="E239" s="121"/>
      <c r="F239" s="121"/>
      <c r="G239" s="93"/>
    </row>
    <row r="240" spans="1:256" s="123" customFormat="1" ht="15.95" customHeight="1" x14ac:dyDescent="0.25">
      <c r="A240" s="141"/>
      <c r="B240" s="119" t="s">
        <v>133</v>
      </c>
      <c r="C240" s="127" t="s">
        <v>134</v>
      </c>
      <c r="D240" s="120"/>
      <c r="E240" s="121"/>
      <c r="F240" s="121"/>
      <c r="G240" s="93" t="str">
        <f>IF(ISBLANK(E240),"",IF(ISBLANK(F240),"",E240*F240))</f>
        <v/>
      </c>
      <c r="I240" s="146"/>
      <c r="J240" s="122"/>
      <c r="K240" s="122"/>
      <c r="L240" s="122"/>
      <c r="M240" s="122"/>
    </row>
    <row r="241" spans="1:256" s="129" customFormat="1" ht="15.95" customHeight="1" x14ac:dyDescent="0.2">
      <c r="A241" s="141"/>
      <c r="B241" s="118"/>
      <c r="C241" s="160"/>
      <c r="D241" s="120"/>
      <c r="E241" s="121"/>
      <c r="F241" s="121"/>
      <c r="G241" s="146"/>
      <c r="H241" s="123"/>
      <c r="I241" s="122"/>
      <c r="J241" s="122"/>
      <c r="K241" s="122"/>
      <c r="L241" s="122"/>
      <c r="M241" s="122"/>
      <c r="N241" s="123"/>
      <c r="O241" s="123"/>
      <c r="P241" s="123"/>
      <c r="Q241" s="123"/>
      <c r="R241" s="123"/>
      <c r="HU241" s="123"/>
      <c r="HV241" s="123"/>
      <c r="HW241" s="123"/>
      <c r="HX241" s="123"/>
      <c r="HY241" s="123"/>
      <c r="HZ241" s="123"/>
      <c r="IA241" s="123"/>
      <c r="IB241" s="123"/>
      <c r="IC241" s="123"/>
      <c r="ID241" s="123"/>
      <c r="IE241" s="123"/>
      <c r="IF241" s="123"/>
      <c r="IG241" s="123"/>
      <c r="IH241" s="123"/>
      <c r="II241" s="123"/>
      <c r="IJ241" s="123"/>
      <c r="IK241" s="123"/>
      <c r="IL241" s="123"/>
      <c r="IM241" s="123"/>
      <c r="IN241" s="123"/>
      <c r="IO241" s="123"/>
      <c r="IP241" s="123"/>
      <c r="IQ241" s="123"/>
      <c r="IR241" s="123"/>
      <c r="IS241" s="123"/>
      <c r="IT241" s="123"/>
      <c r="IU241" s="123"/>
      <c r="IV241" s="123"/>
    </row>
    <row r="242" spans="1:256" s="116" customFormat="1" ht="57" x14ac:dyDescent="0.2">
      <c r="A242" s="145">
        <v>14</v>
      </c>
      <c r="B242" s="124" t="s">
        <v>260</v>
      </c>
      <c r="C242" s="164" t="s">
        <v>308</v>
      </c>
      <c r="D242" s="131" t="s">
        <v>55</v>
      </c>
      <c r="E242" s="128">
        <v>43</v>
      </c>
      <c r="F242" s="128"/>
      <c r="G242" s="113">
        <f>E242*F242</f>
        <v>0</v>
      </c>
      <c r="H242" s="134"/>
      <c r="I242" s="133"/>
      <c r="J242" s="133"/>
      <c r="K242" s="133"/>
      <c r="L242" s="133"/>
      <c r="M242" s="133"/>
      <c r="N242" s="134"/>
      <c r="O242" s="134"/>
      <c r="P242" s="134"/>
      <c r="Q242" s="134"/>
      <c r="R242" s="134"/>
      <c r="HU242" s="134"/>
      <c r="HV242" s="134"/>
      <c r="HW242" s="134"/>
      <c r="HX242" s="134"/>
      <c r="HY242" s="134"/>
      <c r="HZ242" s="134"/>
      <c r="IA242" s="134"/>
      <c r="IB242" s="134"/>
      <c r="IC242" s="134"/>
      <c r="ID242" s="134"/>
      <c r="IE242" s="134"/>
      <c r="IF242" s="134"/>
      <c r="IG242" s="134"/>
      <c r="IH242" s="134"/>
      <c r="II242" s="134"/>
      <c r="IJ242" s="134"/>
      <c r="IK242" s="134"/>
      <c r="IL242" s="134"/>
      <c r="IM242" s="134"/>
      <c r="IN242" s="134"/>
      <c r="IO242" s="134"/>
      <c r="IP242" s="134"/>
      <c r="IQ242" s="134"/>
      <c r="IR242" s="134"/>
      <c r="IS242" s="134"/>
      <c r="IT242" s="134"/>
      <c r="IU242" s="134"/>
      <c r="IV242" s="134"/>
    </row>
    <row r="243" spans="1:256" s="129" customFormat="1" ht="15.95" customHeight="1" x14ac:dyDescent="0.2">
      <c r="A243" s="141"/>
      <c r="B243" s="118"/>
      <c r="C243" s="160"/>
      <c r="D243" s="120"/>
      <c r="E243" s="121"/>
      <c r="F243" s="128"/>
      <c r="G243" s="146"/>
      <c r="H243" s="123"/>
      <c r="I243" s="122"/>
      <c r="J243" s="122"/>
      <c r="K243" s="122"/>
      <c r="L243" s="122"/>
      <c r="M243" s="122"/>
      <c r="N243" s="123"/>
      <c r="O243" s="123"/>
      <c r="P243" s="123"/>
      <c r="Q243" s="123"/>
      <c r="R243" s="123"/>
      <c r="HU243" s="123"/>
      <c r="HV243" s="123"/>
      <c r="HW243" s="123"/>
      <c r="HX243" s="123"/>
      <c r="HY243" s="123"/>
      <c r="HZ243" s="123"/>
      <c r="IA243" s="123"/>
      <c r="IB243" s="123"/>
      <c r="IC243" s="123"/>
      <c r="ID243" s="123"/>
      <c r="IE243" s="123"/>
      <c r="IF243" s="123"/>
      <c r="IG243" s="123"/>
      <c r="IH243" s="123"/>
      <c r="II243" s="123"/>
      <c r="IJ243" s="123"/>
      <c r="IK243" s="123"/>
      <c r="IL243" s="123"/>
      <c r="IM243" s="123"/>
      <c r="IN243" s="123"/>
      <c r="IO243" s="123"/>
      <c r="IP243" s="123"/>
      <c r="IQ243" s="123"/>
      <c r="IR243" s="123"/>
      <c r="IS243" s="123"/>
      <c r="IT243" s="123"/>
      <c r="IU243" s="123"/>
      <c r="IV243" s="123"/>
    </row>
    <row r="244" spans="1:256" s="116" customFormat="1" ht="57" x14ac:dyDescent="0.2">
      <c r="A244" s="145">
        <v>15</v>
      </c>
      <c r="B244" s="118" t="s">
        <v>185</v>
      </c>
      <c r="C244" s="164" t="s">
        <v>309</v>
      </c>
      <c r="D244" s="120" t="s">
        <v>55</v>
      </c>
      <c r="E244" s="128">
        <v>35</v>
      </c>
      <c r="F244" s="128"/>
      <c r="G244" s="113">
        <f>E244*F244</f>
        <v>0</v>
      </c>
      <c r="H244" s="134"/>
      <c r="I244" s="133"/>
      <c r="J244" s="133"/>
      <c r="K244" s="133"/>
      <c r="L244" s="133"/>
      <c r="M244" s="133"/>
      <c r="N244" s="134"/>
      <c r="O244" s="134"/>
      <c r="P244" s="134"/>
      <c r="Q244" s="134"/>
      <c r="R244" s="134"/>
      <c r="HU244" s="134"/>
      <c r="HV244" s="134"/>
      <c r="HW244" s="134"/>
      <c r="HX244" s="134"/>
      <c r="HY244" s="134"/>
      <c r="HZ244" s="134"/>
      <c r="IA244" s="134"/>
      <c r="IB244" s="134"/>
      <c r="IC244" s="134"/>
      <c r="ID244" s="134"/>
      <c r="IE244" s="134"/>
      <c r="IF244" s="134"/>
      <c r="IG244" s="134"/>
      <c r="IH244" s="134"/>
      <c r="II244" s="134"/>
      <c r="IJ244" s="134"/>
      <c r="IK244" s="134"/>
      <c r="IL244" s="134"/>
      <c r="IM244" s="134"/>
      <c r="IN244" s="134"/>
      <c r="IO244" s="134"/>
      <c r="IP244" s="134"/>
      <c r="IQ244" s="134"/>
      <c r="IR244" s="134"/>
      <c r="IS244" s="134"/>
      <c r="IT244" s="134"/>
      <c r="IU244" s="134"/>
      <c r="IV244" s="134"/>
    </row>
    <row r="245" spans="1:256" s="116" customFormat="1" ht="15.95" customHeight="1" x14ac:dyDescent="0.2">
      <c r="A245" s="145"/>
      <c r="B245" s="118"/>
      <c r="C245" s="164"/>
      <c r="D245" s="120"/>
      <c r="E245" s="128"/>
      <c r="F245" s="128"/>
      <c r="G245" s="132"/>
      <c r="H245" s="134"/>
      <c r="I245" s="133"/>
      <c r="J245" s="133"/>
      <c r="K245" s="133"/>
      <c r="L245" s="133"/>
      <c r="M245" s="133"/>
      <c r="N245" s="134"/>
      <c r="O245" s="134"/>
      <c r="P245" s="134"/>
      <c r="Q245" s="134"/>
      <c r="R245" s="134"/>
      <c r="HU245" s="134"/>
      <c r="HV245" s="134"/>
      <c r="HW245" s="134"/>
      <c r="HX245" s="134"/>
      <c r="HY245" s="134"/>
      <c r="HZ245" s="134"/>
      <c r="IA245" s="134"/>
      <c r="IB245" s="134"/>
      <c r="IC245" s="134"/>
      <c r="ID245" s="134"/>
      <c r="IE245" s="134"/>
      <c r="IF245" s="134"/>
      <c r="IG245" s="134"/>
      <c r="IH245" s="134"/>
      <c r="II245" s="134"/>
      <c r="IJ245" s="134"/>
      <c r="IK245" s="134"/>
      <c r="IL245" s="134"/>
      <c r="IM245" s="134"/>
      <c r="IN245" s="134"/>
      <c r="IO245" s="134"/>
      <c r="IP245" s="134"/>
      <c r="IQ245" s="134"/>
      <c r="IR245" s="134"/>
      <c r="IS245" s="134"/>
      <c r="IT245" s="134"/>
      <c r="IU245" s="134"/>
      <c r="IV245" s="134"/>
    </row>
    <row r="246" spans="1:256" s="123" customFormat="1" ht="57" x14ac:dyDescent="0.2">
      <c r="A246" s="141">
        <v>16</v>
      </c>
      <c r="B246" s="118" t="s">
        <v>135</v>
      </c>
      <c r="C246" s="160" t="s">
        <v>136</v>
      </c>
      <c r="D246" s="120" t="s">
        <v>55</v>
      </c>
      <c r="E246" s="121">
        <v>43</v>
      </c>
      <c r="F246" s="121"/>
      <c r="G246" s="113">
        <f>E246*F246</f>
        <v>0</v>
      </c>
      <c r="I246" s="122"/>
      <c r="J246" s="122"/>
      <c r="K246" s="122"/>
      <c r="L246" s="122"/>
      <c r="M246" s="122"/>
    </row>
    <row r="247" spans="1:256" s="123" customFormat="1" ht="15.95" customHeight="1" x14ac:dyDescent="0.2">
      <c r="A247" s="141"/>
      <c r="B247" s="118"/>
      <c r="C247" s="160"/>
      <c r="D247" s="120"/>
      <c r="E247" s="121"/>
      <c r="F247" s="121"/>
      <c r="G247" s="93"/>
      <c r="I247" s="122"/>
      <c r="J247" s="122"/>
      <c r="K247" s="122"/>
      <c r="L247" s="122"/>
      <c r="M247" s="122"/>
    </row>
    <row r="248" spans="1:256" s="123" customFormat="1" ht="57" x14ac:dyDescent="0.2">
      <c r="A248" s="141">
        <v>17</v>
      </c>
      <c r="B248" s="118" t="s">
        <v>208</v>
      </c>
      <c r="C248" s="160" t="s">
        <v>209</v>
      </c>
      <c r="D248" s="120" t="s">
        <v>55</v>
      </c>
      <c r="E248" s="121">
        <v>35</v>
      </c>
      <c r="F248" s="121"/>
      <c r="G248" s="113">
        <f>E248*F248</f>
        <v>0</v>
      </c>
      <c r="I248" s="122"/>
      <c r="J248" s="122"/>
      <c r="K248" s="122"/>
      <c r="L248" s="122"/>
      <c r="M248" s="122"/>
    </row>
    <row r="249" spans="1:256" s="123" customFormat="1" ht="15.95" customHeight="1" x14ac:dyDescent="0.2">
      <c r="A249" s="141"/>
      <c r="B249" s="118"/>
      <c r="C249" s="160"/>
      <c r="D249" s="120"/>
      <c r="E249" s="121"/>
      <c r="F249" s="121"/>
      <c r="G249" s="146"/>
      <c r="I249" s="122"/>
      <c r="J249" s="122"/>
      <c r="K249" s="122"/>
      <c r="L249" s="122"/>
      <c r="M249" s="122"/>
    </row>
    <row r="250" spans="1:256" s="129" customFormat="1" ht="57" x14ac:dyDescent="0.2">
      <c r="A250" s="141">
        <v>18</v>
      </c>
      <c r="B250" s="118" t="s">
        <v>137</v>
      </c>
      <c r="C250" s="160" t="s">
        <v>138</v>
      </c>
      <c r="D250" s="120" t="s">
        <v>31</v>
      </c>
      <c r="E250" s="121">
        <v>5</v>
      </c>
      <c r="F250" s="121"/>
      <c r="G250" s="113">
        <f>E250*F250</f>
        <v>0</v>
      </c>
      <c r="H250" s="123"/>
      <c r="I250" s="122"/>
      <c r="J250" s="122"/>
      <c r="K250" s="122"/>
      <c r="L250" s="122"/>
      <c r="M250" s="122"/>
      <c r="HU250" s="123"/>
      <c r="HV250" s="123"/>
      <c r="HW250" s="123"/>
      <c r="HX250" s="123"/>
      <c r="HY250" s="123"/>
      <c r="HZ250" s="123"/>
      <c r="IA250" s="123"/>
      <c r="IB250" s="123"/>
      <c r="IC250" s="123"/>
      <c r="ID250" s="123"/>
      <c r="IE250" s="123"/>
      <c r="IF250" s="123"/>
      <c r="IG250" s="123"/>
      <c r="IH250" s="123"/>
      <c r="II250" s="123"/>
      <c r="IJ250" s="123"/>
      <c r="IK250" s="123"/>
      <c r="IL250" s="123"/>
      <c r="IM250" s="123"/>
      <c r="IN250" s="123"/>
      <c r="IO250" s="123"/>
      <c r="IP250" s="123"/>
      <c r="IQ250" s="123"/>
      <c r="IR250" s="123"/>
      <c r="IS250" s="123"/>
      <c r="IT250" s="123"/>
      <c r="IU250" s="123"/>
      <c r="IV250" s="123"/>
    </row>
    <row r="251" spans="1:256" s="129" customFormat="1" ht="15.95" customHeight="1" x14ac:dyDescent="0.2">
      <c r="A251" s="141"/>
      <c r="B251" s="118"/>
      <c r="C251" s="160"/>
      <c r="D251" s="120"/>
      <c r="E251" s="121"/>
      <c r="F251" s="121"/>
      <c r="G251" s="146"/>
      <c r="H251" s="123"/>
      <c r="I251" s="122"/>
      <c r="J251" s="122"/>
      <c r="K251" s="122"/>
      <c r="L251" s="122"/>
      <c r="M251" s="122"/>
      <c r="HU251" s="123"/>
      <c r="HV251" s="123"/>
      <c r="HW251" s="123"/>
      <c r="HX251" s="123"/>
      <c r="HY251" s="123"/>
      <c r="HZ251" s="123"/>
      <c r="IA251" s="123"/>
      <c r="IB251" s="123"/>
      <c r="IC251" s="123"/>
      <c r="ID251" s="123"/>
      <c r="IE251" s="123"/>
      <c r="IF251" s="123"/>
      <c r="IG251" s="123"/>
      <c r="IH251" s="123"/>
      <c r="II251" s="123"/>
      <c r="IJ251" s="123"/>
      <c r="IK251" s="123"/>
      <c r="IL251" s="123"/>
      <c r="IM251" s="123"/>
      <c r="IN251" s="123"/>
      <c r="IO251" s="123"/>
      <c r="IP251" s="123"/>
      <c r="IQ251" s="123"/>
      <c r="IR251" s="123"/>
      <c r="IS251" s="123"/>
      <c r="IT251" s="123"/>
      <c r="IU251" s="123"/>
      <c r="IV251" s="123"/>
    </row>
    <row r="252" spans="1:256" s="129" customFormat="1" ht="48" customHeight="1" x14ac:dyDescent="0.2">
      <c r="A252" s="141">
        <v>19</v>
      </c>
      <c r="B252" s="118" t="s">
        <v>183</v>
      </c>
      <c r="C252" s="160" t="s">
        <v>184</v>
      </c>
      <c r="D252" s="120" t="s">
        <v>31</v>
      </c>
      <c r="E252" s="121">
        <v>3</v>
      </c>
      <c r="F252" s="128"/>
      <c r="G252" s="113">
        <f>E252*F252</f>
        <v>0</v>
      </c>
      <c r="H252" s="123"/>
      <c r="I252" s="122"/>
      <c r="J252" s="122"/>
      <c r="K252" s="122"/>
      <c r="L252" s="122"/>
      <c r="M252" s="122"/>
      <c r="HU252" s="123"/>
      <c r="HV252" s="123"/>
      <c r="HW252" s="123"/>
      <c r="HX252" s="123"/>
      <c r="HY252" s="123"/>
      <c r="HZ252" s="123"/>
      <c r="IA252" s="123"/>
      <c r="IB252" s="123"/>
      <c r="IC252" s="123"/>
      <c r="ID252" s="123"/>
      <c r="IE252" s="123"/>
      <c r="IF252" s="123"/>
      <c r="IG252" s="123"/>
      <c r="IH252" s="123"/>
      <c r="II252" s="123"/>
      <c r="IJ252" s="123"/>
      <c r="IK252" s="123"/>
      <c r="IL252" s="123"/>
      <c r="IM252" s="123"/>
      <c r="IN252" s="123"/>
      <c r="IO252" s="123"/>
      <c r="IP252" s="123"/>
      <c r="IQ252" s="123"/>
      <c r="IR252" s="123"/>
      <c r="IS252" s="123"/>
      <c r="IT252" s="123"/>
      <c r="IU252" s="123"/>
      <c r="IV252" s="123"/>
    </row>
    <row r="253" spans="1:256" s="117" customFormat="1" ht="15.95" customHeight="1" x14ac:dyDescent="0.2">
      <c r="A253" s="106"/>
      <c r="B253" s="114"/>
      <c r="C253" s="135"/>
      <c r="D253" s="115"/>
      <c r="E253" s="116"/>
      <c r="F253" s="113"/>
      <c r="G253" s="113"/>
    </row>
    <row r="254" spans="1:256" s="171" customFormat="1" ht="15.95" customHeight="1" x14ac:dyDescent="0.25">
      <c r="A254" s="136"/>
      <c r="B254" s="137"/>
      <c r="C254" s="137" t="s">
        <v>139</v>
      </c>
      <c r="D254" s="138"/>
      <c r="E254" s="129"/>
      <c r="F254" s="139"/>
      <c r="G254" s="140">
        <f>SUM(G206:G253)</f>
        <v>0</v>
      </c>
      <c r="H254" s="170"/>
    </row>
    <row r="255" spans="1:256" s="176" customFormat="1" ht="15.95" customHeight="1" x14ac:dyDescent="0.2">
      <c r="A255" s="104"/>
      <c r="B255" s="172"/>
      <c r="C255" s="106"/>
      <c r="D255" s="173"/>
      <c r="E255" s="174"/>
      <c r="F255" s="113"/>
      <c r="G255" s="174"/>
      <c r="H255" s="175"/>
    </row>
    <row r="256" spans="1:256" s="176" customFormat="1" ht="15.95" customHeight="1" x14ac:dyDescent="0.2">
      <c r="A256" s="104"/>
      <c r="B256" s="172"/>
      <c r="C256" s="106"/>
      <c r="D256" s="173"/>
      <c r="E256" s="174"/>
      <c r="F256" s="113"/>
      <c r="G256" s="174"/>
      <c r="H256" s="175"/>
    </row>
    <row r="257" spans="1:256" s="117" customFormat="1" ht="15" x14ac:dyDescent="0.2">
      <c r="A257" s="104"/>
      <c r="B257" s="114" t="s">
        <v>140</v>
      </c>
      <c r="C257" s="114" t="s">
        <v>12</v>
      </c>
      <c r="D257" s="158"/>
      <c r="E257" s="113"/>
      <c r="F257" s="113"/>
      <c r="G257" s="113" t="str">
        <f>IF(ISBLANK(E257),"",IF(ISBLANK(F257),"",E257*F257))</f>
        <v/>
      </c>
    </row>
    <row r="258" spans="1:256" s="176" customFormat="1" ht="15.95" customHeight="1" x14ac:dyDescent="0.2">
      <c r="A258" s="177"/>
      <c r="B258" s="172"/>
      <c r="C258" s="106"/>
      <c r="D258" s="173"/>
      <c r="E258" s="174"/>
      <c r="F258" s="113"/>
      <c r="G258" s="174"/>
      <c r="H258" s="175"/>
    </row>
    <row r="259" spans="1:256" s="171" customFormat="1" ht="15.95" customHeight="1" x14ac:dyDescent="0.25">
      <c r="A259" s="136"/>
      <c r="B259" s="137"/>
      <c r="C259" s="137" t="s">
        <v>141</v>
      </c>
      <c r="D259" s="138"/>
      <c r="E259" s="129"/>
      <c r="F259" s="139"/>
      <c r="G259" s="140">
        <f>SUM(G257:G258)</f>
        <v>0</v>
      </c>
      <c r="H259" s="170"/>
    </row>
    <row r="260" spans="1:256" s="176" customFormat="1" ht="15.95" customHeight="1" x14ac:dyDescent="0.2">
      <c r="A260" s="104"/>
      <c r="B260" s="172"/>
      <c r="C260" s="106"/>
      <c r="D260" s="173"/>
      <c r="E260" s="174"/>
      <c r="F260" s="113"/>
      <c r="G260" s="174"/>
      <c r="H260" s="175"/>
    </row>
    <row r="261" spans="1:256" s="176" customFormat="1" ht="15.95" customHeight="1" x14ac:dyDescent="0.2">
      <c r="A261" s="104"/>
      <c r="B261" s="172"/>
      <c r="C261" s="106"/>
      <c r="D261" s="173"/>
      <c r="E261" s="174"/>
      <c r="F261" s="113"/>
      <c r="G261" s="174"/>
      <c r="H261" s="175"/>
    </row>
    <row r="262" spans="1:256" s="117" customFormat="1" ht="15.95" customHeight="1" x14ac:dyDescent="0.2">
      <c r="A262" s="104"/>
      <c r="B262" s="114" t="s">
        <v>142</v>
      </c>
      <c r="C262" s="114" t="s">
        <v>143</v>
      </c>
      <c r="D262" s="158"/>
      <c r="E262" s="113"/>
      <c r="F262" s="113"/>
      <c r="G262" s="113" t="str">
        <f>IF(ISBLANK(E262),"",IF(ISBLANK(F262),"",E262*F262))</f>
        <v/>
      </c>
    </row>
    <row r="263" spans="1:256" s="117" customFormat="1" ht="15.95" customHeight="1" x14ac:dyDescent="0.2">
      <c r="A263" s="104"/>
      <c r="B263" s="114"/>
      <c r="C263" s="114"/>
      <c r="D263" s="158"/>
      <c r="E263" s="113"/>
      <c r="F263" s="113"/>
      <c r="G263" s="113"/>
    </row>
    <row r="264" spans="1:256" s="123" customFormat="1" ht="15.95" customHeight="1" x14ac:dyDescent="0.2">
      <c r="A264" s="141"/>
      <c r="B264" s="119" t="s">
        <v>150</v>
      </c>
      <c r="C264" s="159" t="s">
        <v>151</v>
      </c>
      <c r="D264" s="143"/>
      <c r="E264" s="121"/>
      <c r="F264" s="121"/>
      <c r="G264" s="93" t="str">
        <f>IF(ISBLANK(E264),"",IF(ISBLANK(F264),"",E264*F264))</f>
        <v/>
      </c>
      <c r="I264" s="146"/>
      <c r="J264" s="122"/>
      <c r="K264" s="122"/>
      <c r="L264" s="122"/>
      <c r="M264" s="122"/>
    </row>
    <row r="265" spans="1:256" s="123" customFormat="1" ht="15.95" customHeight="1" x14ac:dyDescent="0.2">
      <c r="A265" s="141"/>
      <c r="B265" s="119"/>
      <c r="C265" s="159"/>
      <c r="D265" s="143"/>
      <c r="E265" s="121"/>
      <c r="F265" s="121"/>
      <c r="G265" s="121"/>
      <c r="I265" s="146"/>
      <c r="J265" s="122"/>
      <c r="K265" s="122"/>
      <c r="L265" s="122"/>
      <c r="M265" s="122"/>
    </row>
    <row r="266" spans="1:256" s="123" customFormat="1" ht="99.75" x14ac:dyDescent="0.2">
      <c r="A266" s="141">
        <v>1</v>
      </c>
      <c r="B266" s="118" t="s">
        <v>152</v>
      </c>
      <c r="C266" s="168" t="s">
        <v>210</v>
      </c>
      <c r="D266" s="143" t="s">
        <v>55</v>
      </c>
      <c r="E266" s="121">
        <v>144</v>
      </c>
      <c r="F266" s="121"/>
      <c r="G266" s="113">
        <f>E266*F266</f>
        <v>0</v>
      </c>
      <c r="I266" s="146"/>
      <c r="J266" s="122"/>
      <c r="K266" s="122"/>
      <c r="L266" s="122"/>
      <c r="M266" s="122"/>
    </row>
    <row r="267" spans="1:256" s="123" customFormat="1" ht="15.95" customHeight="1" x14ac:dyDescent="0.2">
      <c r="A267" s="141"/>
      <c r="B267" s="118"/>
      <c r="C267" s="168"/>
      <c r="D267" s="143"/>
      <c r="E267" s="121"/>
      <c r="F267" s="121"/>
      <c r="G267" s="93"/>
      <c r="I267" s="146"/>
      <c r="J267" s="122"/>
      <c r="K267" s="122"/>
      <c r="L267" s="122"/>
      <c r="M267" s="122"/>
    </row>
    <row r="268" spans="1:256" s="123" customFormat="1" ht="42.75" x14ac:dyDescent="0.2">
      <c r="A268" s="141">
        <v>2</v>
      </c>
      <c r="B268" s="118" t="s">
        <v>203</v>
      </c>
      <c r="C268" s="168" t="s">
        <v>204</v>
      </c>
      <c r="D268" s="143" t="s">
        <v>55</v>
      </c>
      <c r="E268" s="121">
        <v>430</v>
      </c>
      <c r="F268" s="121"/>
      <c r="G268" s="113">
        <f>E268*F268</f>
        <v>0</v>
      </c>
      <c r="I268" s="146"/>
      <c r="J268" s="122"/>
      <c r="K268" s="122"/>
      <c r="L268" s="122"/>
      <c r="M268" s="122"/>
    </row>
    <row r="269" spans="1:256" s="123" customFormat="1" ht="15.95" customHeight="1" x14ac:dyDescent="0.2">
      <c r="A269" s="141"/>
      <c r="B269" s="118"/>
      <c r="C269" s="168"/>
      <c r="D269" s="143"/>
      <c r="E269" s="121"/>
      <c r="F269" s="121"/>
      <c r="G269" s="93"/>
      <c r="H269" s="122"/>
      <c r="I269" s="122"/>
      <c r="J269" s="122"/>
      <c r="K269" s="122"/>
      <c r="L269" s="122"/>
      <c r="M269" s="122"/>
      <c r="N269" s="122"/>
      <c r="O269" s="122"/>
      <c r="P269" s="122"/>
      <c r="Q269" s="122"/>
      <c r="R269" s="122"/>
    </row>
    <row r="270" spans="1:256" s="123" customFormat="1" ht="15.95" customHeight="1" x14ac:dyDescent="0.2">
      <c r="A270" s="141"/>
      <c r="B270" s="119" t="s">
        <v>153</v>
      </c>
      <c r="C270" s="159" t="s">
        <v>154</v>
      </c>
      <c r="D270" s="143"/>
      <c r="E270" s="121"/>
      <c r="F270" s="121"/>
      <c r="G270" s="93" t="str">
        <f>IF(ISBLANK(E270),"",IF(ISBLANK(F270),"",E270*F270))</f>
        <v/>
      </c>
      <c r="I270" s="146"/>
      <c r="J270" s="122"/>
      <c r="K270" s="122"/>
      <c r="L270" s="122"/>
      <c r="M270" s="122"/>
    </row>
    <row r="271" spans="1:256" s="123" customFormat="1" ht="15.95" customHeight="1" x14ac:dyDescent="0.2">
      <c r="A271" s="141"/>
      <c r="B271" s="119"/>
      <c r="C271" s="159"/>
      <c r="D271" s="143"/>
      <c r="E271" s="121"/>
      <c r="F271" s="121"/>
      <c r="G271" s="93"/>
      <c r="I271" s="146"/>
      <c r="J271" s="122"/>
      <c r="K271" s="122"/>
      <c r="L271" s="122"/>
      <c r="M271" s="122"/>
    </row>
    <row r="272" spans="1:256" s="129" customFormat="1" ht="49.5" customHeight="1" x14ac:dyDescent="0.2">
      <c r="A272" s="141">
        <v>3</v>
      </c>
      <c r="B272" s="118" t="s">
        <v>155</v>
      </c>
      <c r="C272" s="168" t="s">
        <v>156</v>
      </c>
      <c r="D272" s="143" t="s">
        <v>31</v>
      </c>
      <c r="E272" s="121">
        <v>37</v>
      </c>
      <c r="F272" s="121"/>
      <c r="G272" s="113">
        <f>E272*F272</f>
        <v>0</v>
      </c>
      <c r="H272" s="123"/>
      <c r="I272" s="146"/>
      <c r="J272" s="122"/>
      <c r="K272" s="122"/>
      <c r="L272" s="122"/>
      <c r="M272" s="122"/>
      <c r="N272" s="123"/>
      <c r="O272" s="123"/>
      <c r="P272" s="123"/>
      <c r="Q272" s="123"/>
      <c r="R272" s="123"/>
      <c r="HU272" s="123"/>
      <c r="HV272" s="123"/>
      <c r="HW272" s="123"/>
      <c r="HX272" s="123"/>
      <c r="HY272" s="123"/>
      <c r="HZ272" s="123"/>
      <c r="IA272" s="123"/>
      <c r="IB272" s="123"/>
      <c r="IC272" s="123"/>
      <c r="ID272" s="123"/>
      <c r="IE272" s="123"/>
      <c r="IF272" s="123"/>
      <c r="IG272" s="123"/>
      <c r="IH272" s="123"/>
      <c r="II272" s="123"/>
      <c r="IJ272" s="123"/>
      <c r="IK272" s="123"/>
      <c r="IL272" s="123"/>
      <c r="IM272" s="123"/>
      <c r="IN272" s="123"/>
      <c r="IO272" s="123"/>
      <c r="IP272" s="123"/>
      <c r="IQ272" s="123"/>
      <c r="IR272" s="123"/>
      <c r="IS272" s="123"/>
      <c r="IT272" s="123"/>
      <c r="IU272" s="123"/>
      <c r="IV272" s="123"/>
    </row>
    <row r="273" spans="1:256" s="129" customFormat="1" ht="15.95" customHeight="1" x14ac:dyDescent="0.2">
      <c r="A273" s="141"/>
      <c r="B273" s="118"/>
      <c r="C273" s="168"/>
      <c r="D273" s="143"/>
      <c r="E273" s="121"/>
      <c r="F273" s="121"/>
      <c r="G273" s="93"/>
      <c r="H273" s="123"/>
      <c r="I273" s="146"/>
      <c r="J273" s="122"/>
      <c r="K273" s="122"/>
      <c r="L273" s="122"/>
      <c r="M273" s="122"/>
      <c r="N273" s="123"/>
      <c r="O273" s="123"/>
      <c r="P273" s="123"/>
      <c r="Q273" s="123"/>
      <c r="R273" s="123"/>
      <c r="HU273" s="123"/>
      <c r="HV273" s="123"/>
      <c r="HW273" s="123"/>
      <c r="HX273" s="123"/>
      <c r="HY273" s="123"/>
      <c r="HZ273" s="123"/>
      <c r="IA273" s="123"/>
      <c r="IB273" s="123"/>
      <c r="IC273" s="123"/>
      <c r="ID273" s="123"/>
      <c r="IE273" s="123"/>
      <c r="IF273" s="123"/>
      <c r="IG273" s="123"/>
      <c r="IH273" s="123"/>
      <c r="II273" s="123"/>
      <c r="IJ273" s="123"/>
      <c r="IK273" s="123"/>
      <c r="IL273" s="123"/>
      <c r="IM273" s="123"/>
      <c r="IN273" s="123"/>
      <c r="IO273" s="123"/>
      <c r="IP273" s="123"/>
      <c r="IQ273" s="123"/>
      <c r="IR273" s="123"/>
      <c r="IS273" s="123"/>
      <c r="IT273" s="123"/>
      <c r="IU273" s="123"/>
      <c r="IV273" s="123"/>
    </row>
    <row r="274" spans="1:256" s="123" customFormat="1" ht="42.75" x14ac:dyDescent="0.2">
      <c r="A274" s="141">
        <v>4</v>
      </c>
      <c r="B274" s="118" t="s">
        <v>157</v>
      </c>
      <c r="C274" s="168" t="s">
        <v>158</v>
      </c>
      <c r="D274" s="143" t="s">
        <v>31</v>
      </c>
      <c r="E274" s="121">
        <v>27</v>
      </c>
      <c r="F274" s="121"/>
      <c r="G274" s="113">
        <f>E274*F274</f>
        <v>0</v>
      </c>
      <c r="I274" s="146"/>
      <c r="J274" s="122"/>
      <c r="K274" s="122"/>
      <c r="L274" s="122"/>
      <c r="M274" s="122"/>
    </row>
    <row r="275" spans="1:256" s="123" customFormat="1" ht="15.95" customHeight="1" x14ac:dyDescent="0.2">
      <c r="A275" s="141"/>
      <c r="B275" s="118"/>
      <c r="C275" s="168"/>
      <c r="D275" s="143"/>
      <c r="E275" s="121"/>
      <c r="F275" s="121"/>
      <c r="G275" s="93"/>
      <c r="H275" s="122"/>
      <c r="I275" s="122"/>
      <c r="J275" s="122"/>
      <c r="K275" s="122"/>
      <c r="L275" s="122"/>
      <c r="M275" s="122"/>
      <c r="N275" s="122"/>
      <c r="O275" s="122"/>
      <c r="P275" s="122"/>
      <c r="Q275" s="122"/>
      <c r="R275" s="122"/>
    </row>
    <row r="276" spans="1:256" s="123" customFormat="1" ht="15.95" customHeight="1" x14ac:dyDescent="0.2">
      <c r="A276" s="141"/>
      <c r="B276" s="119" t="s">
        <v>159</v>
      </c>
      <c r="C276" s="159" t="s">
        <v>160</v>
      </c>
      <c r="D276" s="143"/>
      <c r="E276" s="121"/>
      <c r="F276" s="121"/>
      <c r="G276" s="93" t="str">
        <f>IF(ISBLANK(E276),"",IF(ISBLANK(F276),"",E276*F276))</f>
        <v/>
      </c>
      <c r="I276" s="146"/>
      <c r="J276" s="122"/>
      <c r="K276" s="122"/>
      <c r="L276" s="122"/>
      <c r="M276" s="122"/>
    </row>
    <row r="277" spans="1:256" s="123" customFormat="1" ht="15.95" customHeight="1" x14ac:dyDescent="0.2">
      <c r="A277" s="141"/>
      <c r="B277" s="119"/>
      <c r="C277" s="159"/>
      <c r="D277" s="143"/>
      <c r="E277" s="121"/>
      <c r="F277" s="121"/>
      <c r="G277" s="93"/>
      <c r="I277" s="146"/>
      <c r="J277" s="122"/>
      <c r="K277" s="122"/>
      <c r="L277" s="122"/>
      <c r="M277" s="122"/>
    </row>
    <row r="278" spans="1:256" s="123" customFormat="1" ht="48" customHeight="1" x14ac:dyDescent="0.2">
      <c r="A278" s="141">
        <v>5</v>
      </c>
      <c r="B278" s="118" t="s">
        <v>161</v>
      </c>
      <c r="C278" s="168" t="s">
        <v>162</v>
      </c>
      <c r="D278" s="143" t="s">
        <v>55</v>
      </c>
      <c r="E278" s="121">
        <v>306</v>
      </c>
      <c r="F278" s="121"/>
      <c r="G278" s="113">
        <f>E278*F278</f>
        <v>0</v>
      </c>
      <c r="I278" s="146"/>
      <c r="J278" s="122"/>
      <c r="K278" s="122"/>
      <c r="L278" s="122"/>
      <c r="M278" s="122"/>
    </row>
    <row r="279" spans="1:256" s="123" customFormat="1" ht="15.95" customHeight="1" x14ac:dyDescent="0.2">
      <c r="A279" s="141"/>
      <c r="B279" s="118"/>
      <c r="C279" s="168"/>
      <c r="D279" s="143"/>
      <c r="E279" s="121"/>
      <c r="F279" s="121"/>
      <c r="G279" s="93"/>
      <c r="H279" s="122"/>
      <c r="I279" s="122"/>
      <c r="J279" s="122"/>
      <c r="K279" s="122"/>
      <c r="L279" s="122"/>
      <c r="M279" s="122"/>
      <c r="N279" s="122"/>
      <c r="O279" s="122"/>
      <c r="P279" s="122"/>
      <c r="Q279" s="122"/>
      <c r="R279" s="122"/>
    </row>
    <row r="280" spans="1:256" s="123" customFormat="1" ht="28.5" x14ac:dyDescent="0.2">
      <c r="A280" s="141">
        <v>6</v>
      </c>
      <c r="B280" s="118" t="s">
        <v>163</v>
      </c>
      <c r="C280" s="168" t="s">
        <v>164</v>
      </c>
      <c r="D280" s="143" t="s">
        <v>31</v>
      </c>
      <c r="E280" s="121">
        <v>6</v>
      </c>
      <c r="F280" s="121"/>
      <c r="G280" s="113">
        <f>E280*F280</f>
        <v>0</v>
      </c>
      <c r="I280" s="122"/>
      <c r="J280" s="122"/>
      <c r="K280" s="122"/>
      <c r="L280" s="122"/>
      <c r="M280" s="122"/>
    </row>
    <row r="281" spans="1:256" s="107" customFormat="1" ht="15.95" customHeight="1" x14ac:dyDescent="0.25">
      <c r="A281" s="178"/>
      <c r="B281" s="179"/>
      <c r="C281" s="180"/>
      <c r="D281" s="181"/>
      <c r="E281" s="182"/>
      <c r="F281" s="183"/>
      <c r="G281" s="182"/>
    </row>
    <row r="282" spans="1:256" s="184" customFormat="1" ht="15.95" customHeight="1" x14ac:dyDescent="0.25">
      <c r="A282" s="136"/>
      <c r="B282" s="137"/>
      <c r="C282" s="137" t="s">
        <v>165</v>
      </c>
      <c r="D282" s="138"/>
      <c r="E282" s="129"/>
      <c r="F282" s="139"/>
      <c r="G282" s="140">
        <f>SUM(G262:H281)</f>
        <v>0</v>
      </c>
    </row>
    <row r="283" spans="1:256" s="107" customFormat="1" ht="15.95" customHeight="1" x14ac:dyDescent="0.2">
      <c r="A283" s="104"/>
      <c r="B283" s="151"/>
      <c r="C283" s="106"/>
      <c r="E283" s="113"/>
      <c r="F283" s="113"/>
      <c r="G283" s="113"/>
    </row>
    <row r="284" spans="1:256" s="107" customFormat="1" ht="15.95" customHeight="1" x14ac:dyDescent="0.2">
      <c r="A284" s="104"/>
      <c r="B284" s="151"/>
      <c r="C284" s="106"/>
      <c r="E284" s="113"/>
      <c r="F284" s="113"/>
      <c r="G284" s="113"/>
    </row>
    <row r="285" spans="1:256" s="117" customFormat="1" ht="15.95" customHeight="1" x14ac:dyDescent="0.2">
      <c r="A285" s="104"/>
      <c r="B285" s="114" t="s">
        <v>166</v>
      </c>
      <c r="C285" s="114" t="s">
        <v>16</v>
      </c>
      <c r="D285" s="158"/>
      <c r="E285" s="113"/>
      <c r="F285" s="113"/>
      <c r="G285" s="113" t="str">
        <f>IF(ISBLANK(E285),"",IF(ISBLANK(F285),"",E285*F285))</f>
        <v/>
      </c>
    </row>
    <row r="286" spans="1:256" s="117" customFormat="1" ht="15.95" customHeight="1" x14ac:dyDescent="0.2">
      <c r="A286" s="104"/>
      <c r="B286" s="114"/>
      <c r="C286" s="114"/>
      <c r="D286" s="158"/>
      <c r="E286" s="113"/>
      <c r="F286" s="113"/>
      <c r="G286" s="113"/>
    </row>
    <row r="287" spans="1:256" s="123" customFormat="1" ht="15.95" customHeight="1" x14ac:dyDescent="0.2">
      <c r="A287" s="141"/>
      <c r="B287" s="119" t="s">
        <v>167</v>
      </c>
      <c r="C287" s="147" t="s">
        <v>168</v>
      </c>
      <c r="E287" s="121"/>
      <c r="F287" s="121"/>
      <c r="G287" s="121"/>
      <c r="H287" s="122"/>
      <c r="I287" s="122"/>
      <c r="J287" s="122"/>
      <c r="K287" s="122"/>
      <c r="L287" s="122"/>
      <c r="M287" s="122"/>
      <c r="N287" s="122"/>
      <c r="O287" s="122"/>
      <c r="P287" s="122"/>
      <c r="Q287" s="122"/>
      <c r="R287" s="122"/>
    </row>
    <row r="288" spans="1:256" s="123" customFormat="1" ht="15.95" customHeight="1" x14ac:dyDescent="0.2">
      <c r="A288" s="141"/>
      <c r="B288" s="119"/>
      <c r="C288" s="147"/>
      <c r="E288" s="121"/>
      <c r="F288" s="121"/>
      <c r="G288" s="121"/>
      <c r="H288" s="122"/>
      <c r="I288" s="122"/>
      <c r="J288" s="122"/>
      <c r="K288" s="122"/>
      <c r="L288" s="122"/>
      <c r="M288" s="122"/>
      <c r="N288" s="122"/>
      <c r="O288" s="122"/>
      <c r="P288" s="122"/>
      <c r="Q288" s="122"/>
      <c r="R288" s="122"/>
    </row>
    <row r="289" spans="1:18" s="123" customFormat="1" ht="15.95" customHeight="1" x14ac:dyDescent="0.2">
      <c r="A289" s="141"/>
      <c r="B289" s="118"/>
      <c r="C289" s="168"/>
      <c r="D289" s="143"/>
      <c r="E289" s="121"/>
      <c r="F289" s="121"/>
      <c r="G289" s="93"/>
      <c r="H289" s="122"/>
      <c r="I289" s="122"/>
      <c r="J289" s="122"/>
      <c r="K289" s="122"/>
      <c r="L289" s="122"/>
      <c r="M289" s="122"/>
      <c r="N289" s="122"/>
      <c r="O289" s="122"/>
      <c r="P289" s="122"/>
      <c r="Q289" s="122"/>
      <c r="R289" s="122"/>
    </row>
    <row r="290" spans="1:18" s="123" customFormat="1" ht="15.95" customHeight="1" x14ac:dyDescent="0.2">
      <c r="A290" s="141">
        <v>1</v>
      </c>
      <c r="B290" s="118" t="s">
        <v>169</v>
      </c>
      <c r="C290" s="185" t="s">
        <v>170</v>
      </c>
      <c r="D290" s="143" t="s">
        <v>31</v>
      </c>
      <c r="E290" s="121">
        <v>1</v>
      </c>
      <c r="F290" s="121"/>
      <c r="G290" s="113">
        <f>E290*F290</f>
        <v>0</v>
      </c>
      <c r="I290" s="122"/>
      <c r="J290" s="122"/>
      <c r="K290" s="122"/>
      <c r="L290" s="122"/>
      <c r="M290" s="122"/>
    </row>
    <row r="291" spans="1:18" s="123" customFormat="1" ht="15.95" customHeight="1" x14ac:dyDescent="0.2">
      <c r="A291" s="141"/>
      <c r="B291" s="118"/>
      <c r="C291" s="185"/>
      <c r="D291" s="143"/>
      <c r="E291" s="121"/>
      <c r="F291" s="121"/>
      <c r="G291" s="93"/>
      <c r="I291" s="122"/>
      <c r="J291" s="122"/>
      <c r="K291" s="122"/>
      <c r="L291" s="122"/>
      <c r="M291" s="122"/>
    </row>
    <row r="292" spans="1:18" s="134" customFormat="1" ht="34.5" customHeight="1" x14ac:dyDescent="0.2">
      <c r="A292" s="145">
        <v>2</v>
      </c>
      <c r="B292" s="124" t="s">
        <v>63</v>
      </c>
      <c r="C292" s="186" t="s">
        <v>261</v>
      </c>
      <c r="D292" s="148" t="s">
        <v>31</v>
      </c>
      <c r="E292" s="128">
        <v>1</v>
      </c>
      <c r="F292" s="128"/>
      <c r="G292" s="113">
        <f>E292*F292</f>
        <v>0</v>
      </c>
      <c r="I292" s="133"/>
      <c r="J292" s="133"/>
      <c r="K292" s="133"/>
      <c r="L292" s="133"/>
      <c r="M292" s="133"/>
    </row>
    <row r="293" spans="1:18" s="123" customFormat="1" ht="15.95" customHeight="1" x14ac:dyDescent="0.2">
      <c r="A293" s="141"/>
      <c r="B293" s="118"/>
      <c r="C293" s="185"/>
      <c r="D293" s="143"/>
      <c r="E293" s="121"/>
      <c r="F293" s="121"/>
      <c r="G293" s="121"/>
      <c r="I293" s="122"/>
      <c r="J293" s="122"/>
      <c r="K293" s="122"/>
      <c r="L293" s="122"/>
      <c r="M293" s="122"/>
    </row>
    <row r="294" spans="1:18" s="123" customFormat="1" ht="15.95" customHeight="1" x14ac:dyDescent="0.2">
      <c r="A294" s="141"/>
      <c r="B294" s="119" t="s">
        <v>171</v>
      </c>
      <c r="C294" s="147" t="s">
        <v>172</v>
      </c>
      <c r="E294" s="121"/>
      <c r="F294" s="121"/>
      <c r="G294" s="121"/>
      <c r="H294" s="122"/>
      <c r="I294" s="122"/>
      <c r="J294" s="122"/>
      <c r="K294" s="122"/>
      <c r="L294" s="122"/>
      <c r="M294" s="122"/>
      <c r="N294" s="122"/>
      <c r="O294" s="122"/>
      <c r="P294" s="122"/>
      <c r="Q294" s="122"/>
      <c r="R294" s="122"/>
    </row>
    <row r="295" spans="1:18" s="123" customFormat="1" ht="15.95" customHeight="1" x14ac:dyDescent="0.2">
      <c r="A295" s="141"/>
      <c r="B295" s="118"/>
      <c r="C295" s="168"/>
      <c r="D295" s="143"/>
      <c r="E295" s="121"/>
      <c r="F295" s="121"/>
      <c r="G295" s="93"/>
      <c r="H295" s="122"/>
      <c r="I295" s="122"/>
      <c r="J295" s="122"/>
      <c r="K295" s="122"/>
      <c r="L295" s="122"/>
      <c r="M295" s="122"/>
      <c r="N295" s="122"/>
      <c r="O295" s="122"/>
      <c r="P295" s="122"/>
      <c r="Q295" s="122"/>
      <c r="R295" s="122"/>
    </row>
    <row r="296" spans="1:18" s="134" customFormat="1" ht="15.95" customHeight="1" x14ac:dyDescent="0.2">
      <c r="A296" s="145">
        <v>3</v>
      </c>
      <c r="B296" s="124" t="s">
        <v>63</v>
      </c>
      <c r="C296" s="156" t="s">
        <v>173</v>
      </c>
      <c r="D296" s="148" t="s">
        <v>174</v>
      </c>
      <c r="E296" s="128">
        <f>I297*0.1</f>
        <v>0</v>
      </c>
      <c r="F296" s="128">
        <v>1</v>
      </c>
      <c r="G296" s="113">
        <f>E296*F296</f>
        <v>0</v>
      </c>
      <c r="H296" s="133"/>
      <c r="I296" s="133"/>
      <c r="J296" s="133"/>
      <c r="K296" s="133"/>
      <c r="L296" s="133"/>
      <c r="M296" s="133"/>
      <c r="N296" s="133"/>
      <c r="O296" s="133"/>
      <c r="P296" s="133"/>
      <c r="Q296" s="133"/>
      <c r="R296" s="133"/>
    </row>
    <row r="297" spans="1:18" s="123" customFormat="1" ht="15.95" customHeight="1" x14ac:dyDescent="0.2">
      <c r="A297" s="141"/>
      <c r="B297" s="119"/>
      <c r="C297" s="147"/>
      <c r="E297" s="121"/>
      <c r="F297" s="121"/>
      <c r="G297" s="93" t="str">
        <f>IF(ISBLANK(E297),"",IF(ISBLANK(F297),"",E297*F297))</f>
        <v/>
      </c>
      <c r="H297" s="122"/>
      <c r="I297" s="146">
        <f>G42+G43+G44+G45+G46+G47+SUM(G285:G294)</f>
        <v>0</v>
      </c>
      <c r="J297" s="122"/>
      <c r="K297" s="122"/>
      <c r="L297" s="122"/>
      <c r="M297" s="122"/>
      <c r="N297" s="122"/>
      <c r="O297" s="122"/>
      <c r="P297" s="122"/>
      <c r="Q297" s="122"/>
      <c r="R297" s="122"/>
    </row>
    <row r="298" spans="1:18" s="184" customFormat="1" ht="15.95" customHeight="1" x14ac:dyDescent="0.25">
      <c r="A298" s="136"/>
      <c r="B298" s="137"/>
      <c r="C298" s="137" t="s">
        <v>175</v>
      </c>
      <c r="D298" s="138"/>
      <c r="E298" s="129"/>
      <c r="F298" s="139"/>
      <c r="G298" s="140">
        <f>SUM(G285:G297)</f>
        <v>0</v>
      </c>
    </row>
    <row r="299" spans="1:18" s="107" customFormat="1" ht="18" customHeight="1" x14ac:dyDescent="0.2">
      <c r="A299" s="104"/>
      <c r="B299" s="105"/>
      <c r="C299" s="106"/>
      <c r="E299" s="108"/>
    </row>
  </sheetData>
  <sheetProtection selectLockedCells="1" selectUnlockedCells="1"/>
  <printOptions horizontalCentered="1"/>
  <pageMargins left="0.78749999999999998" right="0.19652777777777777" top="0.70902777777777781" bottom="0.70902777777777781" header="0.31527777777777777" footer="0.31527777777777777"/>
  <pageSetup paperSize="9" scale="83" firstPageNumber="0" orientation="portrait" horizontalDpi="4294967293" verticalDpi="4294967293" r:id="rId1"/>
  <headerFooter alignWithMargins="0">
    <oddHeader>&amp;L&amp;"Arial,Navadno"  P-313/14&amp;C  PZI&amp;RCesta na deponijo Mala Mežakla</oddHeader>
    <oddFooter xml:space="preserve">&amp;L&amp;"Arial,Navadno"CE DESIGN d.o.o.&amp;C  N-313/14-C&amp;RStran &amp;P od &amp;N &amp;12  &amp;10  </oddFooter>
  </headerFooter>
  <rowBreaks count="2" manualBreakCount="2">
    <brk id="34" max="16383" man="1"/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85"/>
  <sheetViews>
    <sheetView view="pageBreakPreview" topLeftCell="A206" zoomScale="90" zoomScaleNormal="75" zoomScaleSheetLayoutView="90" workbookViewId="0">
      <selection activeCell="J16" sqref="J16"/>
    </sheetView>
  </sheetViews>
  <sheetFormatPr defaultColWidth="9.140625" defaultRowHeight="14.25" x14ac:dyDescent="0.2"/>
  <cols>
    <col min="1" max="1" width="6.7109375" style="47" customWidth="1"/>
    <col min="2" max="2" width="9.7109375" style="48" customWidth="1"/>
    <col min="3" max="3" width="40.7109375" style="48" customWidth="1"/>
    <col min="4" max="4" width="5.7109375" style="122" customWidth="1"/>
    <col min="5" max="5" width="12.7109375" style="146" customWidth="1"/>
    <col min="6" max="6" width="14.7109375" style="122" customWidth="1"/>
    <col min="7" max="7" width="20.7109375" style="122" customWidth="1"/>
    <col min="8" max="8" width="2.28515625" style="122" customWidth="1"/>
    <col min="9" max="9" width="13.140625" style="122" customWidth="1"/>
    <col min="10" max="10" width="9.140625" style="122"/>
    <col min="11" max="11" width="10.140625" style="122" bestFit="1" customWidth="1"/>
    <col min="12" max="12" width="11.5703125" style="122" customWidth="1"/>
    <col min="13" max="16384" width="9.140625" style="122"/>
  </cols>
  <sheetData>
    <row r="1" spans="1:256" s="49" customFormat="1" ht="24.95" customHeight="1" x14ac:dyDescent="0.2">
      <c r="A1" s="47"/>
      <c r="B1" s="48"/>
      <c r="C1" s="48"/>
      <c r="E1" s="50"/>
    </row>
    <row r="2" spans="1:256" s="54" customFormat="1" ht="24.95" customHeight="1" x14ac:dyDescent="0.25">
      <c r="A2" s="51"/>
      <c r="B2" s="52" t="s">
        <v>213</v>
      </c>
      <c r="C2" s="53"/>
      <c r="D2" s="54" t="s">
        <v>0</v>
      </c>
      <c r="E2" s="55"/>
      <c r="F2" s="56"/>
      <c r="G2" s="57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  <c r="IS2" s="58"/>
      <c r="IT2" s="58"/>
      <c r="IU2" s="58"/>
      <c r="IV2" s="58"/>
    </row>
    <row r="3" spans="1:256" s="54" customFormat="1" ht="24.95" customHeight="1" x14ac:dyDescent="0.25">
      <c r="A3" s="51"/>
      <c r="B3" s="52" t="s">
        <v>214</v>
      </c>
      <c r="C3" s="52"/>
      <c r="E3" s="55"/>
      <c r="F3" s="56"/>
      <c r="G3" s="57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8"/>
      <c r="IP3" s="58"/>
      <c r="IQ3" s="58"/>
      <c r="IR3" s="58"/>
      <c r="IS3" s="58"/>
      <c r="IT3" s="58"/>
      <c r="IU3" s="58"/>
      <c r="IV3" s="58"/>
    </row>
    <row r="4" spans="1:256" s="54" customFormat="1" ht="24.95" customHeight="1" x14ac:dyDescent="0.25">
      <c r="A4" s="51"/>
      <c r="B4" s="53"/>
      <c r="C4" s="53"/>
      <c r="D4" s="58"/>
      <c r="E4" s="55"/>
      <c r="F4" s="56"/>
      <c r="G4" s="57"/>
      <c r="HR4" s="58"/>
      <c r="HS4" s="58"/>
      <c r="HT4" s="58"/>
      <c r="HU4" s="58"/>
      <c r="HV4" s="58"/>
      <c r="HW4" s="58"/>
      <c r="HX4" s="58"/>
      <c r="HY4" s="58"/>
      <c r="HZ4" s="58"/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  <c r="IS4" s="58"/>
      <c r="IT4" s="58"/>
      <c r="IU4" s="58"/>
      <c r="IV4" s="58"/>
    </row>
    <row r="5" spans="1:256" s="54" customFormat="1" ht="24.95" customHeight="1" x14ac:dyDescent="0.25">
      <c r="A5" s="52"/>
      <c r="B5" s="53"/>
      <c r="C5" s="53"/>
      <c r="F5" s="56"/>
      <c r="G5" s="57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</row>
    <row r="6" spans="1:256" s="54" customFormat="1" ht="24.95" customHeight="1" x14ac:dyDescent="0.25">
      <c r="A6" s="52"/>
      <c r="B6" s="52" t="s">
        <v>215</v>
      </c>
      <c r="C6" s="53"/>
      <c r="F6" s="56"/>
      <c r="G6" s="57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  <c r="IS6" s="58"/>
      <c r="IT6" s="58"/>
      <c r="IU6" s="58"/>
      <c r="IV6" s="58"/>
    </row>
    <row r="7" spans="1:256" s="54" customFormat="1" ht="24.95" customHeight="1" x14ac:dyDescent="0.25">
      <c r="A7" s="51"/>
      <c r="B7" s="52" t="s">
        <v>216</v>
      </c>
      <c r="C7" s="52"/>
      <c r="E7" s="55"/>
      <c r="F7" s="56"/>
      <c r="G7" s="57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  <c r="IS7" s="58"/>
      <c r="IT7" s="58"/>
      <c r="IU7" s="58"/>
      <c r="IV7" s="58"/>
    </row>
    <row r="8" spans="1:256" s="54" customFormat="1" ht="24.95" customHeight="1" x14ac:dyDescent="0.25">
      <c r="A8" s="51"/>
      <c r="B8" s="52" t="s">
        <v>221</v>
      </c>
      <c r="C8" s="52"/>
      <c r="E8" s="55"/>
      <c r="F8" s="56"/>
      <c r="G8" s="57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  <c r="IS8" s="58"/>
      <c r="IT8" s="58"/>
      <c r="IU8" s="58"/>
      <c r="IV8" s="58"/>
    </row>
    <row r="9" spans="1:256" s="54" customFormat="1" ht="24.95" customHeight="1" x14ac:dyDescent="0.25">
      <c r="A9" s="51"/>
      <c r="B9" s="59"/>
      <c r="C9" s="52"/>
      <c r="E9" s="55"/>
      <c r="F9" s="56"/>
      <c r="G9" s="57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</row>
    <row r="10" spans="1:256" s="54" customFormat="1" ht="24.95" customHeight="1" x14ac:dyDescent="0.25">
      <c r="A10" s="51"/>
      <c r="B10" s="53" t="s">
        <v>217</v>
      </c>
      <c r="C10" s="52"/>
      <c r="E10" s="55"/>
      <c r="F10" s="56"/>
      <c r="G10" s="57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</row>
    <row r="11" spans="1:256" s="54" customFormat="1" ht="24.95" customHeight="1" x14ac:dyDescent="0.25">
      <c r="A11" s="51"/>
      <c r="B11" s="53"/>
      <c r="C11" s="52"/>
      <c r="E11" s="55"/>
      <c r="F11" s="56"/>
      <c r="G11" s="57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</row>
    <row r="12" spans="1:256" s="54" customFormat="1" ht="24.95" customHeight="1" x14ac:dyDescent="0.25">
      <c r="A12" s="60"/>
      <c r="B12" s="52"/>
      <c r="C12" s="52"/>
      <c r="E12" s="55"/>
      <c r="F12" s="56"/>
      <c r="G12" s="57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</row>
    <row r="13" spans="1:256" s="54" customFormat="1" ht="24.95" customHeight="1" x14ac:dyDescent="0.25">
      <c r="A13" s="60" t="s">
        <v>0</v>
      </c>
      <c r="B13" s="52"/>
      <c r="C13" s="52"/>
      <c r="E13" s="55"/>
      <c r="F13" s="56"/>
      <c r="G13" s="57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  <c r="IS13" s="58"/>
      <c r="IT13" s="58"/>
      <c r="IU13" s="58"/>
      <c r="IV13" s="58"/>
    </row>
    <row r="14" spans="1:256" s="54" customFormat="1" ht="24.95" customHeight="1" x14ac:dyDescent="0.25">
      <c r="A14" s="60"/>
      <c r="B14" s="52"/>
      <c r="C14" s="52"/>
      <c r="E14" s="55"/>
      <c r="F14" s="56"/>
      <c r="G14" s="57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  <c r="IS14" s="58"/>
      <c r="IT14" s="58"/>
      <c r="IU14" s="58"/>
      <c r="IV14" s="58"/>
    </row>
    <row r="15" spans="1:256" s="58" customFormat="1" ht="24.95" customHeight="1" x14ac:dyDescent="0.25">
      <c r="A15" s="51"/>
      <c r="B15" s="53" t="s">
        <v>222</v>
      </c>
      <c r="C15" s="53"/>
      <c r="E15" s="61"/>
      <c r="F15" s="62"/>
      <c r="G15" s="63"/>
    </row>
    <row r="16" spans="1:256" s="54" customFormat="1" ht="24.95" customHeight="1" x14ac:dyDescent="0.25">
      <c r="A16" s="60"/>
      <c r="B16" s="52"/>
      <c r="C16" s="52"/>
      <c r="E16" s="55"/>
      <c r="F16" s="56"/>
      <c r="G16" s="57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</row>
    <row r="17" spans="1:256" s="67" customFormat="1" ht="24.95" customHeight="1" x14ac:dyDescent="0.2">
      <c r="A17" s="64"/>
      <c r="B17" s="65"/>
      <c r="C17" s="66"/>
      <c r="E17" s="68"/>
      <c r="F17" s="69"/>
      <c r="G17" s="70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  <c r="IV17" s="71"/>
    </row>
    <row r="18" spans="1:256" s="54" customFormat="1" ht="24.95" customHeight="1" x14ac:dyDescent="0.25">
      <c r="A18" s="60"/>
      <c r="B18" s="52"/>
      <c r="C18" s="72" t="s">
        <v>223</v>
      </c>
      <c r="E18" s="55"/>
      <c r="F18" s="56"/>
      <c r="G18" s="57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</row>
    <row r="19" spans="1:256" s="54" customFormat="1" ht="24.95" customHeight="1" x14ac:dyDescent="0.25">
      <c r="A19" s="60"/>
      <c r="B19" s="52"/>
      <c r="C19" s="53"/>
      <c r="E19" s="55"/>
      <c r="F19" s="56"/>
      <c r="G19" s="57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</row>
    <row r="20" spans="1:256" s="54" customFormat="1" ht="24.95" customHeight="1" x14ac:dyDescent="0.25">
      <c r="A20" s="60"/>
      <c r="B20" s="52"/>
      <c r="C20" s="52"/>
      <c r="E20" s="55"/>
      <c r="F20" s="56"/>
      <c r="G20" s="57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</row>
    <row r="21" spans="1:256" s="54" customFormat="1" ht="24.95" customHeight="1" x14ac:dyDescent="0.25">
      <c r="A21" s="60"/>
      <c r="B21" s="52"/>
      <c r="C21" s="52"/>
      <c r="E21" s="55"/>
      <c r="F21" s="56"/>
      <c r="G21" s="57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</row>
    <row r="22" spans="1:256" s="54" customFormat="1" ht="24.95" customHeight="1" x14ac:dyDescent="0.25">
      <c r="A22" s="60"/>
      <c r="B22" s="52"/>
      <c r="C22" s="52"/>
      <c r="E22" s="55"/>
      <c r="F22" s="56"/>
      <c r="G22" s="57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</row>
    <row r="23" spans="1:256" s="54" customFormat="1" ht="24.95" customHeight="1" x14ac:dyDescent="0.25">
      <c r="A23" s="60"/>
      <c r="B23" s="52"/>
      <c r="C23" s="52"/>
      <c r="E23" s="55"/>
      <c r="F23" s="56"/>
      <c r="G23" s="57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</row>
    <row r="24" spans="1:256" s="54" customFormat="1" ht="24.95" customHeight="1" x14ac:dyDescent="0.25">
      <c r="A24" s="60"/>
      <c r="B24" s="52"/>
      <c r="C24" s="52"/>
      <c r="E24" s="55"/>
      <c r="F24" s="56"/>
      <c r="G24" s="57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</row>
    <row r="25" spans="1:256" s="54" customFormat="1" ht="24.95" customHeight="1" x14ac:dyDescent="0.25">
      <c r="A25" s="60"/>
      <c r="B25" s="52"/>
      <c r="C25" s="52"/>
      <c r="E25" s="55"/>
      <c r="F25" s="56"/>
      <c r="G25" s="57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</row>
    <row r="26" spans="1:256" s="54" customFormat="1" ht="24.95" customHeight="1" x14ac:dyDescent="0.25">
      <c r="A26" s="60"/>
      <c r="B26" s="52"/>
      <c r="C26" s="52"/>
      <c r="E26" s="55"/>
      <c r="F26" s="56"/>
      <c r="G26" s="57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</row>
    <row r="27" spans="1:256" s="54" customFormat="1" ht="24.95" customHeight="1" x14ac:dyDescent="0.25">
      <c r="A27" s="60"/>
      <c r="B27" s="52"/>
      <c r="C27" s="52"/>
      <c r="E27" s="55"/>
      <c r="F27" s="56"/>
      <c r="G27" s="57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</row>
    <row r="28" spans="1:256" s="54" customFormat="1" ht="24.95" customHeight="1" x14ac:dyDescent="0.25">
      <c r="A28" s="60"/>
      <c r="B28" s="52"/>
      <c r="C28" s="52"/>
      <c r="E28" s="55"/>
      <c r="F28" s="56"/>
      <c r="G28" s="57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</row>
    <row r="29" spans="1:256" s="58" customFormat="1" ht="24.95" customHeight="1" x14ac:dyDescent="0.25">
      <c r="A29" s="51"/>
      <c r="B29" s="53"/>
      <c r="C29" s="53"/>
      <c r="D29" s="54"/>
      <c r="E29" s="61"/>
      <c r="F29" s="62"/>
      <c r="G29" s="63"/>
    </row>
    <row r="30" spans="1:256" s="58" customFormat="1" ht="24.95" customHeight="1" x14ac:dyDescent="0.25">
      <c r="A30" s="51"/>
      <c r="B30" s="53"/>
      <c r="C30" s="53"/>
      <c r="D30" s="54"/>
      <c r="E30" s="61"/>
      <c r="F30" s="62"/>
      <c r="G30" s="63"/>
    </row>
    <row r="31" spans="1:256" s="58" customFormat="1" ht="24.95" customHeight="1" x14ac:dyDescent="0.25">
      <c r="A31" s="51"/>
      <c r="B31" s="53"/>
      <c r="C31" s="53"/>
      <c r="D31" s="54"/>
      <c r="E31" s="61"/>
      <c r="F31" s="62"/>
      <c r="G31" s="63"/>
    </row>
    <row r="32" spans="1:256" s="58" customFormat="1" ht="24.95" customHeight="1" x14ac:dyDescent="0.25">
      <c r="A32" s="51"/>
      <c r="B32" s="53"/>
      <c r="C32" s="53"/>
      <c r="D32" s="54"/>
      <c r="E32" s="61"/>
      <c r="F32" s="62"/>
      <c r="G32" s="63"/>
    </row>
    <row r="33" spans="1:256" s="58" customFormat="1" ht="24.95" customHeight="1" x14ac:dyDescent="0.25">
      <c r="A33" s="51"/>
      <c r="B33" s="53" t="s">
        <v>219</v>
      </c>
      <c r="C33" s="53"/>
      <c r="D33" s="54"/>
      <c r="E33" s="61"/>
      <c r="F33" s="62"/>
      <c r="G33" s="63"/>
    </row>
    <row r="34" spans="1:256" s="49" customFormat="1" ht="24.95" customHeight="1" x14ac:dyDescent="0.2">
      <c r="A34" s="47"/>
      <c r="B34" s="48"/>
      <c r="C34" s="48"/>
      <c r="E34" s="50"/>
    </row>
    <row r="35" spans="1:256" s="75" customFormat="1" ht="24.95" customHeight="1" x14ac:dyDescent="0.2">
      <c r="A35" s="73"/>
      <c r="B35" s="74"/>
      <c r="C35" s="74"/>
      <c r="E35" s="76"/>
    </row>
    <row r="36" spans="1:256" s="75" customFormat="1" ht="24.95" customHeight="1" x14ac:dyDescent="0.2">
      <c r="A36" s="73"/>
      <c r="B36" s="74"/>
      <c r="C36" s="74"/>
      <c r="E36" s="76"/>
    </row>
    <row r="37" spans="1:256" s="75" customFormat="1" ht="24.95" customHeight="1" x14ac:dyDescent="0.2">
      <c r="A37" s="73"/>
      <c r="B37" s="74"/>
      <c r="C37" s="74"/>
      <c r="E37" s="76"/>
    </row>
    <row r="38" spans="1:256" s="75" customFormat="1" ht="24.95" customHeight="1" x14ac:dyDescent="0.2">
      <c r="A38" s="73"/>
      <c r="B38" s="74"/>
      <c r="C38" s="74"/>
      <c r="E38" s="76"/>
    </row>
    <row r="39" spans="1:256" s="75" customFormat="1" ht="24.95" customHeight="1" x14ac:dyDescent="0.2">
      <c r="A39" s="73"/>
      <c r="B39" s="74"/>
      <c r="C39" s="74"/>
      <c r="E39" s="76"/>
    </row>
    <row r="40" spans="1:256" s="81" customFormat="1" ht="24.95" customHeight="1" x14ac:dyDescent="0.2">
      <c r="A40" s="77"/>
      <c r="B40" s="78"/>
      <c r="C40" s="78" t="s">
        <v>2</v>
      </c>
      <c r="D40" s="79"/>
      <c r="E40" s="80"/>
      <c r="F40" s="70"/>
      <c r="G40" s="70"/>
      <c r="HR40" s="82"/>
      <c r="HS40" s="82"/>
      <c r="HT40" s="82"/>
      <c r="HU40" s="82"/>
      <c r="HV40" s="82"/>
      <c r="HW40" s="82"/>
      <c r="HX40" s="82"/>
      <c r="HY40" s="82"/>
      <c r="HZ40" s="82"/>
      <c r="IA40" s="82"/>
      <c r="IB40" s="82"/>
      <c r="IC40" s="82"/>
      <c r="ID40" s="82"/>
      <c r="IE40" s="82"/>
      <c r="IF40" s="82"/>
      <c r="IG40" s="82"/>
      <c r="IH40" s="82"/>
      <c r="II40" s="82"/>
      <c r="IJ40" s="82"/>
      <c r="IK40" s="82"/>
      <c r="IL40" s="82"/>
      <c r="IM40" s="82"/>
      <c r="IN40" s="82"/>
      <c r="IO40" s="82"/>
      <c r="IP40" s="82"/>
      <c r="IQ40" s="82"/>
      <c r="IR40" s="82"/>
      <c r="IS40" s="82"/>
      <c r="IT40" s="82"/>
      <c r="IU40" s="82"/>
      <c r="IV40" s="82"/>
    </row>
    <row r="41" spans="1:256" s="86" customFormat="1" ht="24.95" customHeight="1" x14ac:dyDescent="0.25">
      <c r="A41" s="83"/>
      <c r="B41" s="78"/>
      <c r="C41" s="78"/>
      <c r="D41" s="84"/>
      <c r="E41" s="85"/>
      <c r="F41" s="63"/>
      <c r="G41" s="57"/>
      <c r="HR41" s="87"/>
      <c r="HS41" s="87"/>
      <c r="HT41" s="87"/>
      <c r="HU41" s="87"/>
      <c r="HV41" s="87"/>
      <c r="HW41" s="87"/>
      <c r="HX41" s="87"/>
      <c r="HY41" s="87"/>
      <c r="HZ41" s="87"/>
      <c r="IA41" s="87"/>
      <c r="IB41" s="87"/>
      <c r="IC41" s="87"/>
      <c r="ID41" s="87"/>
      <c r="IE41" s="87"/>
      <c r="IF41" s="87"/>
      <c r="IG41" s="87"/>
      <c r="IH41" s="87"/>
      <c r="II41" s="87"/>
      <c r="IJ41" s="87"/>
      <c r="IK41" s="87"/>
      <c r="IL41" s="87"/>
      <c r="IM41" s="87"/>
      <c r="IN41" s="87"/>
      <c r="IO41" s="87"/>
      <c r="IP41" s="87"/>
      <c r="IQ41" s="87"/>
      <c r="IR41" s="87"/>
      <c r="IS41" s="87"/>
      <c r="IT41" s="87"/>
      <c r="IU41" s="87"/>
      <c r="IV41" s="87"/>
    </row>
    <row r="42" spans="1:256" s="86" customFormat="1" ht="24.95" customHeight="1" x14ac:dyDescent="0.25">
      <c r="A42" s="88" t="s">
        <v>0</v>
      </c>
      <c r="B42" s="88" t="s">
        <v>3</v>
      </c>
      <c r="C42" s="88" t="s">
        <v>4</v>
      </c>
      <c r="D42" s="89"/>
      <c r="E42" s="89"/>
      <c r="F42" s="90"/>
      <c r="G42" s="91">
        <f>G96</f>
        <v>0</v>
      </c>
      <c r="HU42" s="87"/>
      <c r="HV42" s="87"/>
      <c r="HW42" s="87"/>
      <c r="HX42" s="87"/>
      <c r="HY42" s="87"/>
      <c r="HZ42" s="87"/>
      <c r="IA42" s="87"/>
      <c r="IB42" s="87"/>
      <c r="IC42" s="87"/>
      <c r="ID42" s="87"/>
      <c r="IE42" s="87"/>
      <c r="IF42" s="87"/>
      <c r="IG42" s="87"/>
      <c r="IH42" s="87"/>
      <c r="II42" s="87"/>
      <c r="IJ42" s="87"/>
      <c r="IK42" s="87"/>
      <c r="IL42" s="87"/>
      <c r="IM42" s="87"/>
      <c r="IN42" s="87"/>
      <c r="IO42" s="87"/>
      <c r="IP42" s="87"/>
      <c r="IQ42" s="87"/>
      <c r="IR42" s="87"/>
      <c r="IS42" s="87"/>
      <c r="IT42" s="87"/>
      <c r="IU42" s="87"/>
      <c r="IV42" s="87"/>
    </row>
    <row r="43" spans="1:256" s="87" customFormat="1" ht="24.95" customHeight="1" x14ac:dyDescent="0.25">
      <c r="A43" s="88" t="s">
        <v>0</v>
      </c>
      <c r="B43" s="88" t="s">
        <v>5</v>
      </c>
      <c r="C43" s="92" t="s">
        <v>6</v>
      </c>
      <c r="D43" s="90"/>
      <c r="E43" s="90"/>
      <c r="F43" s="90"/>
      <c r="G43" s="91">
        <f>G158</f>
        <v>0</v>
      </c>
    </row>
    <row r="44" spans="1:256" s="86" customFormat="1" ht="24.95" customHeight="1" x14ac:dyDescent="0.25">
      <c r="A44" s="88" t="s">
        <v>0</v>
      </c>
      <c r="B44" s="88" t="s">
        <v>7</v>
      </c>
      <c r="C44" s="88" t="s">
        <v>8</v>
      </c>
      <c r="D44" s="89"/>
      <c r="E44" s="89"/>
      <c r="F44" s="90"/>
      <c r="G44" s="91">
        <f>G195</f>
        <v>0</v>
      </c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</row>
    <row r="45" spans="1:256" s="86" customFormat="1" ht="24.95" customHeight="1" x14ac:dyDescent="0.25">
      <c r="A45" s="88" t="s">
        <v>0</v>
      </c>
      <c r="B45" s="88" t="s">
        <v>9</v>
      </c>
      <c r="C45" s="88" t="s">
        <v>10</v>
      </c>
      <c r="D45" s="89"/>
      <c r="E45" s="89"/>
      <c r="F45" s="90"/>
      <c r="G45" s="91">
        <f>G240</f>
        <v>0</v>
      </c>
      <c r="HU45" s="87"/>
      <c r="HV45" s="87"/>
      <c r="HW45" s="87"/>
      <c r="HX45" s="87"/>
      <c r="HY45" s="87"/>
      <c r="HZ45" s="87"/>
      <c r="IA45" s="87"/>
      <c r="IB45" s="87"/>
      <c r="IC45" s="87"/>
      <c r="ID45" s="87"/>
      <c r="IE45" s="87"/>
      <c r="IF45" s="87"/>
      <c r="IG45" s="87"/>
      <c r="IH45" s="87"/>
      <c r="II45" s="87"/>
      <c r="IJ45" s="87"/>
      <c r="IK45" s="87"/>
      <c r="IL45" s="87"/>
      <c r="IM45" s="87"/>
      <c r="IN45" s="87"/>
      <c r="IO45" s="87"/>
      <c r="IP45" s="87"/>
      <c r="IQ45" s="87"/>
      <c r="IR45" s="87"/>
      <c r="IS45" s="87"/>
      <c r="IT45" s="87"/>
      <c r="IU45" s="87"/>
      <c r="IV45" s="87"/>
    </row>
    <row r="46" spans="1:256" s="86" customFormat="1" ht="24.95" customHeight="1" x14ac:dyDescent="0.25">
      <c r="A46" s="88"/>
      <c r="B46" s="88" t="s">
        <v>11</v>
      </c>
      <c r="C46" s="88" t="s">
        <v>12</v>
      </c>
      <c r="D46" s="89"/>
      <c r="E46" s="89"/>
      <c r="F46" s="90"/>
      <c r="G46" s="91">
        <f>G245</f>
        <v>0</v>
      </c>
      <c r="HU46" s="87"/>
      <c r="HV46" s="87"/>
      <c r="HW46" s="87"/>
      <c r="HX46" s="87"/>
      <c r="HY46" s="87"/>
      <c r="HZ46" s="87"/>
      <c r="IA46" s="87"/>
      <c r="IB46" s="87"/>
      <c r="IC46" s="87"/>
      <c r="ID46" s="87"/>
      <c r="IE46" s="87"/>
      <c r="IF46" s="87"/>
      <c r="IG46" s="87"/>
      <c r="IH46" s="87"/>
      <c r="II46" s="87"/>
      <c r="IJ46" s="87"/>
      <c r="IK46" s="87"/>
      <c r="IL46" s="87"/>
      <c r="IM46" s="87"/>
      <c r="IN46" s="87"/>
      <c r="IO46" s="87"/>
      <c r="IP46" s="87"/>
      <c r="IQ46" s="87"/>
      <c r="IR46" s="87"/>
      <c r="IS46" s="87"/>
      <c r="IT46" s="87"/>
      <c r="IU46" s="87"/>
      <c r="IV46" s="87"/>
    </row>
    <row r="47" spans="1:256" s="86" customFormat="1" ht="24.95" customHeight="1" x14ac:dyDescent="0.25">
      <c r="A47" s="88" t="s">
        <v>0</v>
      </c>
      <c r="B47" s="88" t="s">
        <v>13</v>
      </c>
      <c r="C47" s="88" t="s">
        <v>14</v>
      </c>
      <c r="D47" s="89"/>
      <c r="E47" s="89"/>
      <c r="F47" s="90"/>
      <c r="G47" s="91">
        <f>G268</f>
        <v>0</v>
      </c>
      <c r="HU47" s="87"/>
      <c r="HV47" s="87"/>
      <c r="HW47" s="87"/>
      <c r="HX47" s="87"/>
      <c r="HY47" s="87"/>
      <c r="HZ47" s="87"/>
      <c r="IA47" s="87"/>
      <c r="IB47" s="87"/>
      <c r="IC47" s="87"/>
      <c r="ID47" s="87"/>
      <c r="IE47" s="87"/>
      <c r="IF47" s="87"/>
      <c r="IG47" s="87"/>
      <c r="IH47" s="87"/>
      <c r="II47" s="87"/>
      <c r="IJ47" s="87"/>
      <c r="IK47" s="87"/>
      <c r="IL47" s="87"/>
      <c r="IM47" s="87"/>
      <c r="IN47" s="87"/>
      <c r="IO47" s="87"/>
      <c r="IP47" s="87"/>
      <c r="IQ47" s="87"/>
      <c r="IR47" s="87"/>
      <c r="IS47" s="87"/>
      <c r="IT47" s="87"/>
      <c r="IU47" s="87"/>
      <c r="IV47" s="87"/>
    </row>
    <row r="48" spans="1:256" s="86" customFormat="1" ht="24.95" customHeight="1" x14ac:dyDescent="0.25">
      <c r="A48" s="88" t="s">
        <v>0</v>
      </c>
      <c r="B48" s="88" t="s">
        <v>15</v>
      </c>
      <c r="C48" s="88" t="s">
        <v>16</v>
      </c>
      <c r="D48" s="89"/>
      <c r="E48" s="89"/>
      <c r="F48" s="90"/>
      <c r="G48" s="91">
        <f>G284</f>
        <v>0</v>
      </c>
      <c r="HU48" s="87"/>
      <c r="HV48" s="87"/>
      <c r="HW48" s="87"/>
      <c r="HX48" s="87"/>
      <c r="HY48" s="87"/>
      <c r="HZ48" s="87"/>
      <c r="IA48" s="87"/>
      <c r="IB48" s="87"/>
      <c r="IC48" s="87"/>
      <c r="ID48" s="87"/>
      <c r="IE48" s="87"/>
      <c r="IF48" s="87"/>
      <c r="IG48" s="87"/>
      <c r="IH48" s="87"/>
      <c r="II48" s="87"/>
      <c r="IJ48" s="87"/>
      <c r="IK48" s="87"/>
      <c r="IL48" s="87"/>
      <c r="IM48" s="87"/>
      <c r="IN48" s="87"/>
      <c r="IO48" s="87"/>
      <c r="IP48" s="87"/>
      <c r="IQ48" s="87"/>
      <c r="IR48" s="87"/>
      <c r="IS48" s="87"/>
      <c r="IT48" s="87"/>
      <c r="IU48" s="87"/>
      <c r="IV48" s="87"/>
    </row>
    <row r="49" spans="1:18" s="75" customFormat="1" ht="24.95" customHeight="1" x14ac:dyDescent="0.2">
      <c r="A49" s="73"/>
      <c r="B49" s="74"/>
      <c r="C49" s="74"/>
      <c r="E49" s="76"/>
      <c r="G49" s="93"/>
    </row>
    <row r="50" spans="1:18" s="75" customFormat="1" ht="24.95" customHeight="1" x14ac:dyDescent="0.25">
      <c r="A50" s="94"/>
      <c r="B50" s="95"/>
      <c r="C50" s="96" t="s">
        <v>206</v>
      </c>
      <c r="D50" s="97"/>
      <c r="E50" s="98"/>
      <c r="F50" s="97"/>
      <c r="G50" s="99" t="str">
        <f>IF(SUM(G42:G48)=0,"",SUM(G42:G48))</f>
        <v/>
      </c>
      <c r="K50" s="75" t="e">
        <f>G50/E61/1000</f>
        <v>#VALUE!</v>
      </c>
      <c r="L50" s="75" t="s">
        <v>211</v>
      </c>
    </row>
    <row r="51" spans="1:18" s="102" customFormat="1" ht="24.95" customHeight="1" x14ac:dyDescent="0.25">
      <c r="A51" s="77"/>
      <c r="B51" s="100"/>
      <c r="C51" s="101" t="s">
        <v>279</v>
      </c>
      <c r="E51" s="103"/>
      <c r="G51" s="91" t="e">
        <f>G50*0.22</f>
        <v>#VALUE!</v>
      </c>
      <c r="K51" s="75" t="e">
        <f>G50/E185</f>
        <v>#VALUE!</v>
      </c>
      <c r="L51" s="75" t="s">
        <v>212</v>
      </c>
    </row>
    <row r="52" spans="1:18" s="75" customFormat="1" ht="24.95" customHeight="1" x14ac:dyDescent="0.25">
      <c r="A52" s="94"/>
      <c r="B52" s="95"/>
      <c r="C52" s="96" t="s">
        <v>17</v>
      </c>
      <c r="D52" s="97"/>
      <c r="E52" s="98"/>
      <c r="F52" s="97"/>
      <c r="G52" s="99" t="e">
        <f>G50+G51</f>
        <v>#VALUE!</v>
      </c>
    </row>
    <row r="53" spans="1:18" s="75" customFormat="1" ht="24.95" customHeight="1" x14ac:dyDescent="0.2">
      <c r="A53" s="73"/>
      <c r="B53" s="74"/>
      <c r="C53" s="74"/>
      <c r="E53" s="76"/>
    </row>
    <row r="54" spans="1:18" s="107" customFormat="1" ht="15.95" customHeight="1" x14ac:dyDescent="0.2">
      <c r="A54" s="104"/>
      <c r="B54" s="105"/>
      <c r="C54" s="106"/>
      <c r="E54" s="108"/>
    </row>
    <row r="55" spans="1:18" s="112" customFormat="1" ht="15.95" customHeight="1" x14ac:dyDescent="0.2">
      <c r="A55" s="109" t="s">
        <v>18</v>
      </c>
      <c r="B55" s="109" t="s">
        <v>19</v>
      </c>
      <c r="C55" s="110" t="s">
        <v>20</v>
      </c>
      <c r="D55" s="111" t="s">
        <v>21</v>
      </c>
      <c r="E55" s="111" t="s">
        <v>22</v>
      </c>
      <c r="F55" s="111" t="s">
        <v>23</v>
      </c>
      <c r="G55" s="111" t="s">
        <v>24</v>
      </c>
    </row>
    <row r="56" spans="1:18" s="107" customFormat="1" ht="15.95" customHeight="1" x14ac:dyDescent="0.2">
      <c r="A56" s="104"/>
      <c r="B56" s="105"/>
      <c r="C56" s="106"/>
      <c r="E56" s="113"/>
      <c r="F56" s="113"/>
      <c r="G56" s="113"/>
    </row>
    <row r="57" spans="1:18" s="117" customFormat="1" ht="15.95" customHeight="1" x14ac:dyDescent="0.2">
      <c r="A57" s="104"/>
      <c r="B57" s="114" t="s">
        <v>25</v>
      </c>
      <c r="C57" s="114" t="s">
        <v>4</v>
      </c>
      <c r="D57" s="115"/>
      <c r="E57" s="116"/>
      <c r="F57" s="113"/>
      <c r="G57" s="113"/>
    </row>
    <row r="58" spans="1:18" s="117" customFormat="1" ht="15.95" customHeight="1" x14ac:dyDescent="0.2">
      <c r="A58" s="104"/>
      <c r="B58" s="114"/>
      <c r="C58" s="114"/>
      <c r="D58" s="115"/>
      <c r="E58" s="116"/>
      <c r="F58" s="113"/>
      <c r="G58" s="113"/>
    </row>
    <row r="59" spans="1:18" s="123" customFormat="1" ht="15.95" customHeight="1" x14ac:dyDescent="0.2">
      <c r="A59" s="118"/>
      <c r="B59" s="119" t="s">
        <v>26</v>
      </c>
      <c r="C59" s="119" t="s">
        <v>27</v>
      </c>
      <c r="D59" s="120"/>
      <c r="E59" s="121"/>
      <c r="F59" s="121"/>
      <c r="G59" s="121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</row>
    <row r="60" spans="1:18" s="123" customFormat="1" ht="15.95" customHeight="1" x14ac:dyDescent="0.2">
      <c r="A60" s="118"/>
      <c r="B60" s="119"/>
      <c r="C60" s="119"/>
      <c r="D60" s="120"/>
      <c r="E60" s="121"/>
      <c r="F60" s="121"/>
      <c r="G60" s="121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</row>
    <row r="61" spans="1:18" s="123" customFormat="1" ht="48.75" customHeight="1" x14ac:dyDescent="0.2">
      <c r="A61" s="118" t="s">
        <v>28</v>
      </c>
      <c r="B61" s="124" t="s">
        <v>228</v>
      </c>
      <c r="C61" s="125" t="s">
        <v>229</v>
      </c>
      <c r="D61" s="120" t="s">
        <v>29</v>
      </c>
      <c r="E61" s="121">
        <v>0.41</v>
      </c>
      <c r="F61" s="121"/>
      <c r="G61" s="113">
        <f>E61*F61</f>
        <v>0</v>
      </c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</row>
    <row r="62" spans="1:18" s="123" customFormat="1" ht="15.95" customHeight="1" x14ac:dyDescent="0.2">
      <c r="A62" s="118"/>
      <c r="B62" s="119"/>
      <c r="C62" s="119"/>
      <c r="D62" s="120"/>
      <c r="E62" s="121"/>
      <c r="F62" s="121"/>
      <c r="G62" s="121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</row>
    <row r="63" spans="1:18" s="123" customFormat="1" ht="48" customHeight="1" x14ac:dyDescent="0.2">
      <c r="A63" s="118" t="s">
        <v>30</v>
      </c>
      <c r="B63" s="124" t="s">
        <v>230</v>
      </c>
      <c r="C63" s="125" t="s">
        <v>231</v>
      </c>
      <c r="D63" s="120" t="s">
        <v>31</v>
      </c>
      <c r="E63" s="121">
        <v>41</v>
      </c>
      <c r="F63" s="121"/>
      <c r="G63" s="113">
        <f>E63*F63</f>
        <v>0</v>
      </c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</row>
    <row r="64" spans="1:18" s="123" customFormat="1" ht="15.95" customHeight="1" x14ac:dyDescent="0.2">
      <c r="A64" s="118"/>
      <c r="B64" s="119"/>
      <c r="C64" s="119"/>
      <c r="D64" s="120"/>
      <c r="E64" s="121"/>
      <c r="F64" s="121"/>
      <c r="G64" s="121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</row>
    <row r="65" spans="1:18" s="123" customFormat="1" ht="15.95" customHeight="1" x14ac:dyDescent="0.2">
      <c r="A65" s="118"/>
      <c r="B65" s="119" t="s">
        <v>32</v>
      </c>
      <c r="C65" s="119" t="s">
        <v>33</v>
      </c>
      <c r="D65" s="120"/>
      <c r="E65" s="121"/>
      <c r="F65" s="121"/>
      <c r="G65" s="113" t="str">
        <f>IF(ISBLANK(E65),"",IF(ISBLANK(F65),"",E65*F65))</f>
        <v/>
      </c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</row>
    <row r="66" spans="1:18" s="123" customFormat="1" ht="15.95" customHeight="1" x14ac:dyDescent="0.2">
      <c r="A66" s="118"/>
      <c r="B66" s="119"/>
      <c r="C66" s="119"/>
      <c r="D66" s="120"/>
      <c r="E66" s="121"/>
      <c r="F66" s="121"/>
      <c r="G66" s="113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</row>
    <row r="67" spans="1:18" s="123" customFormat="1" ht="15.95" customHeight="1" x14ac:dyDescent="0.2">
      <c r="A67" s="118"/>
      <c r="B67" s="119" t="s">
        <v>34</v>
      </c>
      <c r="C67" s="119" t="s">
        <v>35</v>
      </c>
      <c r="D67" s="120"/>
      <c r="E67" s="121"/>
      <c r="F67" s="121"/>
      <c r="G67" s="113" t="str">
        <f>IF(ISBLANK(E67),"",IF(ISBLANK(F67),"",E67*F67))</f>
        <v/>
      </c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</row>
    <row r="68" spans="1:18" s="123" customFormat="1" ht="15.95" customHeight="1" x14ac:dyDescent="0.2">
      <c r="A68" s="118"/>
      <c r="B68" s="118"/>
      <c r="C68" s="126"/>
      <c r="D68" s="120"/>
      <c r="E68" s="121"/>
      <c r="F68" s="121"/>
      <c r="G68" s="113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</row>
    <row r="69" spans="1:18" s="123" customFormat="1" ht="42.75" x14ac:dyDescent="0.2">
      <c r="A69" s="118" t="s">
        <v>36</v>
      </c>
      <c r="B69" s="118" t="s">
        <v>37</v>
      </c>
      <c r="C69" s="126" t="s">
        <v>233</v>
      </c>
      <c r="D69" s="120" t="s">
        <v>38</v>
      </c>
      <c r="E69" s="121">
        <v>140</v>
      </c>
      <c r="F69" s="121"/>
      <c r="G69" s="113">
        <f>E69*F69</f>
        <v>0</v>
      </c>
      <c r="I69" s="122"/>
      <c r="J69" s="122"/>
      <c r="K69" s="122"/>
      <c r="L69" s="122"/>
      <c r="M69" s="122"/>
    </row>
    <row r="70" spans="1:18" s="123" customFormat="1" ht="15.95" customHeight="1" x14ac:dyDescent="0.2">
      <c r="A70" s="118"/>
      <c r="B70" s="118"/>
      <c r="C70" s="126"/>
      <c r="D70" s="120"/>
      <c r="E70" s="121"/>
      <c r="F70" s="121"/>
      <c r="G70" s="113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</row>
    <row r="71" spans="1:18" s="123" customFormat="1" ht="42.75" x14ac:dyDescent="0.2">
      <c r="A71" s="118" t="s">
        <v>39</v>
      </c>
      <c r="B71" s="118" t="s">
        <v>40</v>
      </c>
      <c r="C71" s="126" t="s">
        <v>232</v>
      </c>
      <c r="D71" s="120" t="s">
        <v>38</v>
      </c>
      <c r="E71" s="121">
        <v>112</v>
      </c>
      <c r="F71" s="121"/>
      <c r="G71" s="113">
        <f>E71*F71</f>
        <v>0</v>
      </c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</row>
    <row r="72" spans="1:18" s="123" customFormat="1" ht="15.95" customHeight="1" x14ac:dyDescent="0.2">
      <c r="A72" s="118"/>
      <c r="B72" s="118"/>
      <c r="C72" s="126"/>
      <c r="D72" s="120"/>
      <c r="E72" s="121"/>
      <c r="F72" s="121"/>
      <c r="G72" s="113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</row>
    <row r="73" spans="1:18" s="123" customFormat="1" ht="45" customHeight="1" x14ac:dyDescent="0.2">
      <c r="A73" s="118" t="s">
        <v>41</v>
      </c>
      <c r="B73" s="118" t="s">
        <v>42</v>
      </c>
      <c r="C73" s="126" t="s">
        <v>234</v>
      </c>
      <c r="D73" s="120" t="s">
        <v>31</v>
      </c>
      <c r="E73" s="121">
        <v>14</v>
      </c>
      <c r="F73" s="121"/>
      <c r="G73" s="113">
        <f>E73*F73</f>
        <v>0</v>
      </c>
      <c r="I73" s="122"/>
      <c r="J73" s="122"/>
      <c r="K73" s="122"/>
      <c r="L73" s="122"/>
      <c r="M73" s="122"/>
    </row>
    <row r="74" spans="1:18" s="123" customFormat="1" ht="15.95" customHeight="1" x14ac:dyDescent="0.2">
      <c r="A74" s="118"/>
      <c r="B74" s="118"/>
      <c r="C74" s="126"/>
      <c r="D74" s="120"/>
      <c r="E74" s="121"/>
      <c r="F74" s="121"/>
      <c r="G74" s="113"/>
      <c r="I74" s="122"/>
      <c r="J74" s="122"/>
      <c r="K74" s="122"/>
      <c r="L74" s="122"/>
      <c r="M74" s="122"/>
    </row>
    <row r="75" spans="1:18" s="123" customFormat="1" ht="45" customHeight="1" x14ac:dyDescent="0.2">
      <c r="A75" s="118" t="s">
        <v>43</v>
      </c>
      <c r="B75" s="118" t="s">
        <v>44</v>
      </c>
      <c r="C75" s="126" t="s">
        <v>235</v>
      </c>
      <c r="D75" s="120" t="s">
        <v>31</v>
      </c>
      <c r="E75" s="121">
        <v>20</v>
      </c>
      <c r="F75" s="121"/>
      <c r="G75" s="113">
        <f>E75*F75</f>
        <v>0</v>
      </c>
      <c r="I75" s="122"/>
      <c r="J75" s="122"/>
      <c r="K75" s="122"/>
      <c r="L75" s="122"/>
      <c r="M75" s="122"/>
    </row>
    <row r="76" spans="1:18" s="123" customFormat="1" ht="15.95" customHeight="1" x14ac:dyDescent="0.25">
      <c r="A76" s="118"/>
      <c r="B76" s="119"/>
      <c r="C76" s="127"/>
      <c r="D76" s="120"/>
      <c r="E76" s="121"/>
      <c r="F76" s="121"/>
      <c r="G76" s="113"/>
      <c r="I76" s="122"/>
      <c r="J76" s="122"/>
      <c r="K76" s="122"/>
      <c r="L76" s="122"/>
      <c r="M76" s="122"/>
    </row>
    <row r="77" spans="1:18" s="123" customFormat="1" ht="45" customHeight="1" x14ac:dyDescent="0.2">
      <c r="A77" s="118" t="s">
        <v>45</v>
      </c>
      <c r="B77" s="118" t="s">
        <v>46</v>
      </c>
      <c r="C77" s="126" t="s">
        <v>290</v>
      </c>
      <c r="D77" s="120" t="s">
        <v>31</v>
      </c>
      <c r="E77" s="121">
        <v>14</v>
      </c>
      <c r="F77" s="121"/>
      <c r="G77" s="113">
        <f>E77*F77</f>
        <v>0</v>
      </c>
      <c r="I77" s="122"/>
      <c r="J77" s="122"/>
      <c r="K77" s="122"/>
      <c r="L77" s="122"/>
      <c r="M77" s="122"/>
    </row>
    <row r="78" spans="1:18" s="123" customFormat="1" ht="15.95" customHeight="1" x14ac:dyDescent="0.25">
      <c r="A78" s="118"/>
      <c r="B78" s="119"/>
      <c r="C78" s="127"/>
      <c r="D78" s="120"/>
      <c r="E78" s="121"/>
      <c r="F78" s="121"/>
      <c r="G78" s="113"/>
      <c r="I78" s="122"/>
      <c r="J78" s="122"/>
      <c r="K78" s="122"/>
      <c r="L78" s="122"/>
      <c r="M78" s="122"/>
    </row>
    <row r="79" spans="1:18" s="123" customFormat="1" ht="45" customHeight="1" x14ac:dyDescent="0.2">
      <c r="A79" s="118" t="s">
        <v>47</v>
      </c>
      <c r="B79" s="118" t="s">
        <v>202</v>
      </c>
      <c r="C79" s="126" t="s">
        <v>291</v>
      </c>
      <c r="D79" s="120" t="s">
        <v>31</v>
      </c>
      <c r="E79" s="121">
        <v>20</v>
      </c>
      <c r="F79" s="121"/>
      <c r="G79" s="113">
        <f>E79*F79</f>
        <v>0</v>
      </c>
      <c r="I79" s="122"/>
      <c r="J79" s="122"/>
      <c r="K79" s="122"/>
      <c r="L79" s="122"/>
      <c r="M79" s="122"/>
    </row>
    <row r="80" spans="1:18" s="123" customFormat="1" ht="15.95" customHeight="1" x14ac:dyDescent="0.2">
      <c r="A80" s="118"/>
      <c r="B80" s="119"/>
      <c r="C80" s="119"/>
      <c r="D80" s="120"/>
      <c r="E80" s="121"/>
      <c r="F80" s="121"/>
      <c r="G80" s="113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</row>
    <row r="81" spans="1:256" s="123" customFormat="1" ht="15.95" customHeight="1" x14ac:dyDescent="0.2">
      <c r="A81" s="118"/>
      <c r="B81" s="119" t="s">
        <v>48</v>
      </c>
      <c r="C81" s="119" t="s">
        <v>49</v>
      </c>
      <c r="D81" s="120"/>
      <c r="E81" s="121"/>
      <c r="F81" s="121"/>
      <c r="G81" s="113" t="str">
        <f>IF(ISBLANK(E81),"",IF(ISBLANK(F81),"",E81*F81))</f>
        <v/>
      </c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</row>
    <row r="82" spans="1:256" s="123" customFormat="1" ht="15.95" customHeight="1" x14ac:dyDescent="0.2">
      <c r="A82" s="118"/>
      <c r="B82" s="118"/>
      <c r="C82" s="126"/>
      <c r="D82" s="120"/>
      <c r="E82" s="121"/>
      <c r="F82" s="121"/>
      <c r="G82" s="113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</row>
    <row r="83" spans="1:256" s="129" customFormat="1" ht="15.95" customHeight="1" x14ac:dyDescent="0.2">
      <c r="A83" s="118" t="s">
        <v>50</v>
      </c>
      <c r="B83" s="118" t="s">
        <v>53</v>
      </c>
      <c r="C83" s="126" t="s">
        <v>54</v>
      </c>
      <c r="D83" s="120" t="s">
        <v>55</v>
      </c>
      <c r="E83" s="121">
        <v>84</v>
      </c>
      <c r="F83" s="128"/>
      <c r="G83" s="113">
        <f>E83*F83</f>
        <v>0</v>
      </c>
      <c r="H83" s="123"/>
      <c r="I83" s="122"/>
      <c r="J83" s="122"/>
      <c r="K83" s="122"/>
      <c r="L83" s="122"/>
      <c r="M83" s="122"/>
      <c r="N83" s="123"/>
      <c r="O83" s="123"/>
      <c r="P83" s="123"/>
      <c r="Q83" s="123"/>
      <c r="R83" s="123"/>
      <c r="HU83" s="123"/>
      <c r="HV83" s="123"/>
      <c r="HW83" s="123"/>
      <c r="HX83" s="123"/>
      <c r="HY83" s="123"/>
      <c r="HZ83" s="123"/>
      <c r="IA83" s="123"/>
      <c r="IB83" s="123"/>
      <c r="IC83" s="123"/>
      <c r="ID83" s="123"/>
      <c r="IE83" s="123"/>
      <c r="IF83" s="123"/>
      <c r="IG83" s="123"/>
      <c r="IH83" s="123"/>
      <c r="II83" s="123"/>
      <c r="IJ83" s="123"/>
      <c r="IK83" s="123"/>
      <c r="IL83" s="123"/>
      <c r="IM83" s="123"/>
      <c r="IN83" s="123"/>
      <c r="IO83" s="123"/>
      <c r="IP83" s="123"/>
      <c r="IQ83" s="123"/>
      <c r="IR83" s="123"/>
      <c r="IS83" s="123"/>
      <c r="IT83" s="123"/>
      <c r="IU83" s="123"/>
      <c r="IV83" s="123"/>
    </row>
    <row r="84" spans="1:256" s="129" customFormat="1" ht="15.95" customHeight="1" x14ac:dyDescent="0.2">
      <c r="A84" s="118"/>
      <c r="B84" s="118"/>
      <c r="C84" s="126"/>
      <c r="D84" s="120"/>
      <c r="E84" s="121"/>
      <c r="F84" s="128"/>
      <c r="G84" s="113"/>
      <c r="H84" s="123"/>
      <c r="I84" s="122"/>
      <c r="J84" s="122"/>
      <c r="K84" s="122"/>
      <c r="L84" s="122"/>
      <c r="M84" s="122"/>
      <c r="N84" s="123"/>
      <c r="O84" s="123"/>
      <c r="P84" s="123"/>
      <c r="Q84" s="123"/>
      <c r="R84" s="123"/>
      <c r="HU84" s="123"/>
      <c r="HV84" s="123"/>
      <c r="HW84" s="123"/>
      <c r="HX84" s="123"/>
      <c r="HY84" s="123"/>
      <c r="HZ84" s="123"/>
      <c r="IA84" s="123"/>
      <c r="IB84" s="123"/>
      <c r="IC84" s="123"/>
      <c r="ID84" s="123"/>
      <c r="IE84" s="123"/>
      <c r="IF84" s="123"/>
      <c r="IG84" s="123"/>
      <c r="IH84" s="123"/>
      <c r="II84" s="123"/>
      <c r="IJ84" s="123"/>
      <c r="IK84" s="123"/>
      <c r="IL84" s="123"/>
      <c r="IM84" s="123"/>
      <c r="IN84" s="123"/>
      <c r="IO84" s="123"/>
      <c r="IP84" s="123"/>
      <c r="IQ84" s="123"/>
      <c r="IR84" s="123"/>
      <c r="IS84" s="123"/>
      <c r="IT84" s="123"/>
      <c r="IU84" s="123"/>
      <c r="IV84" s="123"/>
    </row>
    <row r="85" spans="1:256" s="123" customFormat="1" ht="15.95" customHeight="1" x14ac:dyDescent="0.2">
      <c r="A85" s="118"/>
      <c r="B85" s="119" t="s">
        <v>60</v>
      </c>
      <c r="C85" s="119" t="s">
        <v>61</v>
      </c>
      <c r="D85" s="120"/>
      <c r="E85" s="121"/>
      <c r="F85" s="121"/>
      <c r="G85" s="113" t="str">
        <f>IF(ISBLANK(E85),"",IF(ISBLANK(F85),"",E85*F85))</f>
        <v/>
      </c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</row>
    <row r="86" spans="1:256" s="123" customFormat="1" ht="15.95" customHeight="1" x14ac:dyDescent="0.2">
      <c r="A86" s="118"/>
      <c r="B86" s="119"/>
      <c r="C86" s="119"/>
      <c r="D86" s="120"/>
      <c r="E86" s="121"/>
      <c r="F86" s="121"/>
      <c r="G86" s="113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</row>
    <row r="87" spans="1:256" s="123" customFormat="1" x14ac:dyDescent="0.2">
      <c r="A87" s="118" t="s">
        <v>51</v>
      </c>
      <c r="B87" s="118" t="s">
        <v>63</v>
      </c>
      <c r="C87" s="126" t="s">
        <v>236</v>
      </c>
      <c r="D87" s="120" t="s">
        <v>55</v>
      </c>
      <c r="E87" s="121">
        <v>32</v>
      </c>
      <c r="F87" s="128"/>
      <c r="G87" s="113">
        <f>E87*F87</f>
        <v>0</v>
      </c>
      <c r="I87" s="122"/>
      <c r="J87" s="122"/>
      <c r="K87" s="122"/>
      <c r="L87" s="122"/>
      <c r="M87" s="122"/>
    </row>
    <row r="88" spans="1:256" s="123" customFormat="1" ht="15.95" customHeight="1" x14ac:dyDescent="0.2">
      <c r="A88" s="118"/>
      <c r="B88" s="118"/>
      <c r="C88" s="126"/>
      <c r="D88" s="120"/>
      <c r="E88" s="121"/>
      <c r="F88" s="121"/>
      <c r="G88" s="113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</row>
    <row r="89" spans="1:256" s="123" customFormat="1" ht="15.95" customHeight="1" x14ac:dyDescent="0.2">
      <c r="A89" s="118"/>
      <c r="B89" s="119" t="s">
        <v>64</v>
      </c>
      <c r="C89" s="119" t="s">
        <v>65</v>
      </c>
      <c r="D89" s="120"/>
      <c r="E89" s="121"/>
      <c r="F89" s="121"/>
      <c r="G89" s="113" t="str">
        <f>IF(ISBLANK(E89),"",IF(ISBLANK(F89),"",E89*F89))</f>
        <v/>
      </c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</row>
    <row r="90" spans="1:256" s="123" customFormat="1" ht="15.95" customHeight="1" x14ac:dyDescent="0.2">
      <c r="A90" s="118"/>
      <c r="B90" s="119"/>
      <c r="C90" s="119"/>
      <c r="D90" s="120"/>
      <c r="E90" s="121"/>
      <c r="F90" s="121"/>
      <c r="G90" s="113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</row>
    <row r="91" spans="1:256" s="123" customFormat="1" ht="15.95" customHeight="1" x14ac:dyDescent="0.2">
      <c r="A91" s="118"/>
      <c r="B91" s="119" t="s">
        <v>66</v>
      </c>
      <c r="C91" s="119" t="s">
        <v>67</v>
      </c>
      <c r="D91" s="120"/>
      <c r="E91" s="121"/>
      <c r="F91" s="121"/>
      <c r="G91" s="113" t="str">
        <f>IF(ISBLANK(E91),"",IF(ISBLANK(F91),"",E91*F91))</f>
        <v/>
      </c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</row>
    <row r="92" spans="1:256" s="123" customFormat="1" ht="15.95" customHeight="1" x14ac:dyDescent="0.2">
      <c r="A92" s="118"/>
      <c r="B92" s="118"/>
      <c r="C92" s="126"/>
      <c r="D92" s="120"/>
      <c r="E92" s="121"/>
      <c r="F92" s="121"/>
      <c r="G92" s="113" t="str">
        <f>IF(ISBLANK(E92),"",IF(ISBLANK(F92),"",E92*F92))</f>
        <v/>
      </c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</row>
    <row r="93" spans="1:256" s="129" customFormat="1" ht="57" x14ac:dyDescent="0.2">
      <c r="A93" s="118" t="s">
        <v>52</v>
      </c>
      <c r="B93" s="118" t="s">
        <v>68</v>
      </c>
      <c r="C93" s="126" t="s">
        <v>292</v>
      </c>
      <c r="D93" s="131" t="s">
        <v>305</v>
      </c>
      <c r="E93" s="128">
        <v>1</v>
      </c>
      <c r="F93" s="128"/>
      <c r="G93" s="113">
        <f>E93*F93</f>
        <v>0</v>
      </c>
      <c r="H93" s="123"/>
      <c r="I93" s="122"/>
      <c r="J93" s="122"/>
      <c r="K93" s="122"/>
      <c r="L93" s="122"/>
      <c r="M93" s="122"/>
      <c r="N93" s="123"/>
      <c r="O93" s="123"/>
      <c r="P93" s="123"/>
      <c r="Q93" s="123"/>
      <c r="R93" s="123"/>
      <c r="HU93" s="123"/>
      <c r="HV93" s="123"/>
      <c r="HW93" s="123"/>
      <c r="HX93" s="123"/>
      <c r="HY93" s="123"/>
      <c r="HZ93" s="123"/>
      <c r="IA93" s="123"/>
      <c r="IB93" s="123"/>
      <c r="IC93" s="123"/>
      <c r="ID93" s="123"/>
      <c r="IE93" s="123"/>
      <c r="IF93" s="123"/>
      <c r="IG93" s="123"/>
      <c r="IH93" s="123"/>
      <c r="II93" s="123"/>
      <c r="IJ93" s="123"/>
      <c r="IK93" s="123"/>
      <c r="IL93" s="123"/>
      <c r="IM93" s="123"/>
      <c r="IN93" s="123"/>
      <c r="IO93" s="123"/>
      <c r="IP93" s="123"/>
      <c r="IQ93" s="123"/>
      <c r="IR93" s="123"/>
      <c r="IS93" s="123"/>
      <c r="IT93" s="123"/>
      <c r="IU93" s="123"/>
      <c r="IV93" s="123"/>
    </row>
    <row r="94" spans="1:256" s="129" customFormat="1" ht="15.95" customHeight="1" x14ac:dyDescent="0.2">
      <c r="A94" s="118"/>
      <c r="B94" s="118"/>
      <c r="C94" s="126"/>
      <c r="D94" s="120"/>
      <c r="E94" s="121"/>
      <c r="F94" s="121"/>
      <c r="G94" s="113"/>
      <c r="H94" s="123"/>
      <c r="I94" s="122"/>
      <c r="J94" s="122"/>
      <c r="K94" s="122"/>
      <c r="L94" s="122"/>
      <c r="M94" s="122"/>
      <c r="N94" s="123"/>
      <c r="O94" s="123"/>
      <c r="P94" s="123"/>
      <c r="Q94" s="123"/>
      <c r="R94" s="123"/>
      <c r="HU94" s="123"/>
      <c r="HV94" s="123"/>
      <c r="HW94" s="123"/>
      <c r="HX94" s="123"/>
      <c r="HY94" s="123"/>
      <c r="HZ94" s="123"/>
      <c r="IA94" s="123"/>
      <c r="IB94" s="123"/>
      <c r="IC94" s="123"/>
      <c r="ID94" s="123"/>
      <c r="IE94" s="123"/>
      <c r="IF94" s="123"/>
      <c r="IG94" s="123"/>
      <c r="IH94" s="123"/>
      <c r="II94" s="123"/>
      <c r="IJ94" s="123"/>
      <c r="IK94" s="123"/>
      <c r="IL94" s="123"/>
      <c r="IM94" s="123"/>
      <c r="IN94" s="123"/>
      <c r="IO94" s="123"/>
      <c r="IP94" s="123"/>
      <c r="IQ94" s="123"/>
      <c r="IR94" s="123"/>
      <c r="IS94" s="123"/>
      <c r="IT94" s="123"/>
      <c r="IU94" s="123"/>
      <c r="IV94" s="123"/>
    </row>
    <row r="95" spans="1:256" s="117" customFormat="1" ht="15.95" customHeight="1" x14ac:dyDescent="0.2">
      <c r="A95" s="104"/>
      <c r="B95" s="114"/>
      <c r="C95" s="135"/>
      <c r="D95" s="115"/>
      <c r="E95" s="116"/>
      <c r="F95" s="113"/>
      <c r="G95" s="113"/>
    </row>
    <row r="96" spans="1:256" s="112" customFormat="1" ht="15.95" customHeight="1" x14ac:dyDescent="0.25">
      <c r="A96" s="136"/>
      <c r="B96" s="137"/>
      <c r="C96" s="137" t="s">
        <v>70</v>
      </c>
      <c r="D96" s="138"/>
      <c r="E96" s="129"/>
      <c r="F96" s="139"/>
      <c r="G96" s="140">
        <f>SUM(G57:G95)</f>
        <v>0</v>
      </c>
      <c r="L96" s="140"/>
    </row>
    <row r="97" spans="1:18" s="117" customFormat="1" ht="15.95" customHeight="1" x14ac:dyDescent="0.2">
      <c r="A97" s="104"/>
      <c r="B97" s="114"/>
      <c r="C97" s="135"/>
      <c r="D97" s="115"/>
      <c r="E97" s="116"/>
      <c r="F97" s="113"/>
      <c r="G97" s="113"/>
    </row>
    <row r="98" spans="1:18" s="117" customFormat="1" ht="15.95" customHeight="1" x14ac:dyDescent="0.2">
      <c r="A98" s="104"/>
      <c r="B98" s="114"/>
      <c r="C98" s="135"/>
      <c r="D98" s="115"/>
      <c r="E98" s="116"/>
      <c r="F98" s="113"/>
      <c r="G98" s="113"/>
    </row>
    <row r="99" spans="1:18" s="117" customFormat="1" ht="15" x14ac:dyDescent="0.2">
      <c r="A99" s="104"/>
      <c r="B99" s="114" t="s">
        <v>71</v>
      </c>
      <c r="C99" s="114" t="s">
        <v>6</v>
      </c>
      <c r="D99" s="115"/>
      <c r="E99" s="116"/>
      <c r="F99" s="113"/>
      <c r="G99" s="113" t="str">
        <f>IF(ISBLANK(E99),"",IF(ISBLANK(F99),"",E99*F99))</f>
        <v/>
      </c>
    </row>
    <row r="100" spans="1:18" s="117" customFormat="1" ht="15.95" customHeight="1" x14ac:dyDescent="0.2">
      <c r="A100" s="104"/>
      <c r="B100" s="114"/>
      <c r="C100" s="114"/>
      <c r="D100" s="115"/>
      <c r="E100" s="116"/>
      <c r="F100" s="113"/>
      <c r="G100" s="113"/>
    </row>
    <row r="101" spans="1:18" s="123" customFormat="1" ht="15.95" customHeight="1" x14ac:dyDescent="0.2">
      <c r="A101" s="141"/>
      <c r="B101" s="119" t="s">
        <v>72</v>
      </c>
      <c r="C101" s="142" t="s">
        <v>73</v>
      </c>
      <c r="D101" s="143"/>
      <c r="E101" s="121"/>
      <c r="F101" s="121"/>
      <c r="G101" s="121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</row>
    <row r="102" spans="1:18" s="117" customFormat="1" ht="15.95" customHeight="1" x14ac:dyDescent="0.2">
      <c r="A102" s="144"/>
      <c r="B102" s="114"/>
      <c r="C102" s="114"/>
      <c r="D102" s="115"/>
      <c r="E102" s="116"/>
      <c r="F102" s="113"/>
      <c r="G102" s="113"/>
    </row>
    <row r="103" spans="1:18" s="123" customFormat="1" ht="57" x14ac:dyDescent="0.2">
      <c r="A103" s="145">
        <v>1</v>
      </c>
      <c r="B103" s="124" t="s">
        <v>247</v>
      </c>
      <c r="C103" s="125" t="s">
        <v>248</v>
      </c>
      <c r="D103" s="143" t="s">
        <v>59</v>
      </c>
      <c r="E103" s="128">
        <v>1150</v>
      </c>
      <c r="F103" s="121"/>
      <c r="G103" s="113">
        <f>E103*F103</f>
        <v>0</v>
      </c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</row>
    <row r="104" spans="1:18" s="123" customFormat="1" ht="15.95" customHeight="1" x14ac:dyDescent="0.2">
      <c r="A104" s="145"/>
      <c r="B104" s="124"/>
      <c r="C104" s="125"/>
      <c r="D104" s="143"/>
      <c r="E104" s="121"/>
      <c r="F104" s="121"/>
      <c r="G104" s="113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</row>
    <row r="105" spans="1:18" s="123" customFormat="1" ht="57" x14ac:dyDescent="0.2">
      <c r="A105" s="145">
        <v>2</v>
      </c>
      <c r="B105" s="124" t="s">
        <v>247</v>
      </c>
      <c r="C105" s="125" t="s">
        <v>249</v>
      </c>
      <c r="D105" s="143" t="s">
        <v>59</v>
      </c>
      <c r="E105" s="121">
        <v>84</v>
      </c>
      <c r="F105" s="121"/>
      <c r="G105" s="113">
        <f>E105*F105</f>
        <v>0</v>
      </c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</row>
    <row r="106" spans="1:18" s="123" customFormat="1" ht="15.95" customHeight="1" x14ac:dyDescent="0.2">
      <c r="A106" s="145"/>
      <c r="B106" s="118"/>
      <c r="C106" s="126"/>
      <c r="D106" s="143"/>
      <c r="E106" s="121"/>
      <c r="F106" s="121"/>
      <c r="G106" s="113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</row>
    <row r="107" spans="1:18" s="123" customFormat="1" ht="42.75" x14ac:dyDescent="0.2">
      <c r="A107" s="145">
        <v>3</v>
      </c>
      <c r="B107" s="124" t="s">
        <v>247</v>
      </c>
      <c r="C107" s="125" t="s">
        <v>251</v>
      </c>
      <c r="D107" s="143" t="s">
        <v>59</v>
      </c>
      <c r="E107" s="121">
        <v>62</v>
      </c>
      <c r="F107" s="121"/>
      <c r="G107" s="113">
        <f>E107*F107</f>
        <v>0</v>
      </c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</row>
    <row r="108" spans="1:18" s="123" customFormat="1" ht="15.95" customHeight="1" x14ac:dyDescent="0.2">
      <c r="A108" s="145"/>
      <c r="B108" s="118"/>
      <c r="C108" s="126"/>
      <c r="D108" s="143"/>
      <c r="E108" s="121"/>
      <c r="F108" s="121"/>
      <c r="G108" s="113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</row>
    <row r="109" spans="1:18" s="123" customFormat="1" ht="57" x14ac:dyDescent="0.2">
      <c r="A109" s="145">
        <v>4</v>
      </c>
      <c r="B109" s="118" t="s">
        <v>74</v>
      </c>
      <c r="C109" s="126" t="s">
        <v>243</v>
      </c>
      <c r="D109" s="143" t="s">
        <v>59</v>
      </c>
      <c r="E109" s="128">
        <v>920</v>
      </c>
      <c r="F109" s="121"/>
      <c r="G109" s="113">
        <f>E109*F109</f>
        <v>0</v>
      </c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</row>
    <row r="110" spans="1:18" s="123" customFormat="1" ht="15.95" customHeight="1" x14ac:dyDescent="0.2">
      <c r="A110" s="145"/>
      <c r="B110" s="118"/>
      <c r="C110" s="126"/>
      <c r="D110" s="143"/>
      <c r="E110" s="121"/>
      <c r="F110" s="121"/>
      <c r="G110" s="113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</row>
    <row r="111" spans="1:18" s="123" customFormat="1" ht="42.75" x14ac:dyDescent="0.2">
      <c r="A111" s="145">
        <v>5</v>
      </c>
      <c r="B111" s="118" t="s">
        <v>74</v>
      </c>
      <c r="C111" s="126" t="s">
        <v>245</v>
      </c>
      <c r="D111" s="143" t="s">
        <v>59</v>
      </c>
      <c r="E111" s="121">
        <v>118</v>
      </c>
      <c r="F111" s="121"/>
      <c r="G111" s="113">
        <f>E111*F111</f>
        <v>0</v>
      </c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</row>
    <row r="112" spans="1:18" s="123" customFormat="1" ht="15.95" customHeight="1" x14ac:dyDescent="0.2">
      <c r="A112" s="145"/>
      <c r="B112" s="118"/>
      <c r="C112" s="126"/>
      <c r="D112" s="143"/>
      <c r="E112" s="121"/>
      <c r="F112" s="121"/>
      <c r="G112" s="113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</row>
    <row r="113" spans="1:18" s="123" customFormat="1" ht="42.75" x14ac:dyDescent="0.2">
      <c r="A113" s="145">
        <v>6</v>
      </c>
      <c r="B113" s="118" t="s">
        <v>75</v>
      </c>
      <c r="C113" s="126" t="s">
        <v>244</v>
      </c>
      <c r="D113" s="143" t="s">
        <v>59</v>
      </c>
      <c r="E113" s="121">
        <v>230</v>
      </c>
      <c r="F113" s="121"/>
      <c r="G113" s="113">
        <f>E113*F113</f>
        <v>0</v>
      </c>
      <c r="I113" s="146"/>
      <c r="J113" s="122"/>
      <c r="K113" s="122"/>
      <c r="L113" s="122"/>
      <c r="M113" s="122"/>
    </row>
    <row r="114" spans="1:18" s="123" customFormat="1" ht="15.95" customHeight="1" x14ac:dyDescent="0.2">
      <c r="A114" s="145"/>
      <c r="B114" s="118"/>
      <c r="C114" s="126"/>
      <c r="D114" s="143"/>
      <c r="E114" s="121"/>
      <c r="F114" s="121"/>
      <c r="G114" s="113"/>
      <c r="I114" s="146"/>
      <c r="J114" s="122"/>
      <c r="K114" s="122"/>
      <c r="L114" s="122"/>
      <c r="M114" s="122"/>
    </row>
    <row r="115" spans="1:18" s="123" customFormat="1" ht="42.75" x14ac:dyDescent="0.2">
      <c r="A115" s="145">
        <v>7</v>
      </c>
      <c r="B115" s="118" t="s">
        <v>75</v>
      </c>
      <c r="C115" s="126" t="s">
        <v>201</v>
      </c>
      <c r="D115" s="143" t="s">
        <v>59</v>
      </c>
      <c r="E115" s="121">
        <v>135</v>
      </c>
      <c r="F115" s="121"/>
      <c r="G115" s="113">
        <f>E115*F115</f>
        <v>0</v>
      </c>
      <c r="I115" s="146"/>
      <c r="J115" s="122"/>
      <c r="K115" s="122"/>
      <c r="L115" s="122"/>
      <c r="M115" s="122"/>
    </row>
    <row r="116" spans="1:18" s="123" customFormat="1" ht="15.95" customHeight="1" x14ac:dyDescent="0.2">
      <c r="A116" s="145"/>
      <c r="B116" s="118"/>
      <c r="C116" s="126"/>
      <c r="D116" s="143"/>
      <c r="E116" s="121"/>
      <c r="F116" s="121"/>
      <c r="G116" s="113"/>
      <c r="I116" s="146"/>
      <c r="J116" s="122"/>
      <c r="K116" s="122"/>
      <c r="L116" s="122"/>
      <c r="M116" s="122"/>
    </row>
    <row r="117" spans="1:18" s="123" customFormat="1" ht="15.95" customHeight="1" x14ac:dyDescent="0.2">
      <c r="A117" s="145"/>
      <c r="B117" s="118"/>
      <c r="C117" s="126"/>
      <c r="D117" s="143"/>
      <c r="E117" s="121"/>
      <c r="F117" s="121"/>
      <c r="G117" s="113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</row>
    <row r="118" spans="1:18" s="123" customFormat="1" ht="15.95" customHeight="1" x14ac:dyDescent="0.2">
      <c r="A118" s="145"/>
      <c r="B118" s="118"/>
      <c r="C118" s="126"/>
      <c r="D118" s="143"/>
      <c r="E118" s="121"/>
      <c r="F118" s="121"/>
      <c r="G118" s="113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</row>
    <row r="119" spans="1:18" s="117" customFormat="1" ht="15.95" customHeight="1" x14ac:dyDescent="0.2">
      <c r="A119" s="144"/>
      <c r="B119" s="114"/>
      <c r="C119" s="114"/>
      <c r="D119" s="115"/>
      <c r="E119" s="116"/>
      <c r="F119" s="113"/>
      <c r="G119" s="113"/>
    </row>
    <row r="120" spans="1:18" s="123" customFormat="1" ht="15.95" customHeight="1" x14ac:dyDescent="0.2">
      <c r="A120" s="145"/>
      <c r="B120" s="119" t="s">
        <v>76</v>
      </c>
      <c r="C120" s="147" t="s">
        <v>77</v>
      </c>
      <c r="D120" s="143"/>
      <c r="E120" s="121"/>
      <c r="F120" s="121"/>
      <c r="G120" s="113" t="str">
        <f>IF(ISBLANK(E120),"",IF(ISBLANK(F120),"",E120*F120))</f>
        <v/>
      </c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</row>
    <row r="121" spans="1:18" s="117" customFormat="1" ht="15.95" customHeight="1" x14ac:dyDescent="0.2">
      <c r="A121" s="144"/>
      <c r="B121" s="114"/>
      <c r="C121" s="114"/>
      <c r="D121" s="115"/>
      <c r="E121" s="116"/>
      <c r="F121" s="113"/>
      <c r="G121" s="113"/>
    </row>
    <row r="122" spans="1:18" s="123" customFormat="1" ht="32.25" customHeight="1" x14ac:dyDescent="0.2">
      <c r="A122" s="145">
        <v>8</v>
      </c>
      <c r="B122" s="118" t="s">
        <v>78</v>
      </c>
      <c r="C122" s="126" t="s">
        <v>79</v>
      </c>
      <c r="D122" s="143" t="s">
        <v>38</v>
      </c>
      <c r="E122" s="121">
        <v>1714</v>
      </c>
      <c r="F122" s="121"/>
      <c r="G122" s="113">
        <f>E122*F122</f>
        <v>0</v>
      </c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</row>
    <row r="123" spans="1:18" s="123" customFormat="1" ht="15.95" customHeight="1" x14ac:dyDescent="0.2">
      <c r="A123" s="145"/>
      <c r="B123" s="118"/>
      <c r="C123" s="126"/>
      <c r="D123" s="143"/>
      <c r="E123" s="121"/>
      <c r="F123" s="121"/>
      <c r="G123" s="113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</row>
    <row r="124" spans="1:18" s="123" customFormat="1" ht="32.25" customHeight="1" x14ac:dyDescent="0.2">
      <c r="A124" s="145">
        <v>9</v>
      </c>
      <c r="B124" s="118" t="s">
        <v>80</v>
      </c>
      <c r="C124" s="126" t="s">
        <v>81</v>
      </c>
      <c r="D124" s="143" t="s">
        <v>38</v>
      </c>
      <c r="E124" s="121">
        <v>1714</v>
      </c>
      <c r="F124" s="121"/>
      <c r="G124" s="113">
        <f>E124*F124</f>
        <v>0</v>
      </c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</row>
    <row r="125" spans="1:18" s="123" customFormat="1" ht="15.95" customHeight="1" x14ac:dyDescent="0.2">
      <c r="A125" s="145"/>
      <c r="B125" s="118"/>
      <c r="C125" s="126"/>
      <c r="D125" s="143"/>
      <c r="E125" s="121"/>
      <c r="F125" s="121"/>
      <c r="G125" s="113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</row>
    <row r="126" spans="1:18" s="123" customFormat="1" ht="15.95" customHeight="1" x14ac:dyDescent="0.2">
      <c r="A126" s="145"/>
      <c r="B126" s="119" t="s">
        <v>82</v>
      </c>
      <c r="C126" s="147" t="s">
        <v>83</v>
      </c>
      <c r="D126" s="143"/>
      <c r="E126" s="121"/>
      <c r="F126" s="121"/>
      <c r="G126" s="113" t="str">
        <f>IF(ISBLANK(E126),"",IF(ISBLANK(F126),"",E126*F126))</f>
        <v/>
      </c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</row>
    <row r="127" spans="1:18" s="123" customFormat="1" ht="15.95" customHeight="1" x14ac:dyDescent="0.2">
      <c r="A127" s="145"/>
      <c r="B127" s="119"/>
      <c r="C127" s="147"/>
      <c r="D127" s="143"/>
      <c r="E127" s="121"/>
      <c r="F127" s="121"/>
      <c r="G127" s="113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</row>
    <row r="128" spans="1:18" s="123" customFormat="1" ht="33.75" customHeight="1" x14ac:dyDescent="0.2">
      <c r="A128" s="145">
        <v>10</v>
      </c>
      <c r="B128" s="118" t="s">
        <v>84</v>
      </c>
      <c r="C128" s="126" t="s">
        <v>85</v>
      </c>
      <c r="D128" s="143" t="s">
        <v>59</v>
      </c>
      <c r="E128" s="121">
        <v>11</v>
      </c>
      <c r="F128" s="121"/>
      <c r="G128" s="113">
        <f>E128*F128</f>
        <v>0</v>
      </c>
      <c r="I128" s="122"/>
      <c r="J128" s="122"/>
      <c r="K128" s="122"/>
      <c r="L128" s="122"/>
      <c r="M128" s="122"/>
    </row>
    <row r="129" spans="1:256" s="123" customFormat="1" ht="15.95" customHeight="1" x14ac:dyDescent="0.2">
      <c r="A129" s="145"/>
      <c r="B129" s="118"/>
      <c r="C129" s="126"/>
      <c r="D129" s="143"/>
      <c r="E129" s="121"/>
      <c r="F129" s="121"/>
      <c r="G129" s="113"/>
      <c r="I129" s="122"/>
      <c r="J129" s="122"/>
      <c r="K129" s="122"/>
      <c r="L129" s="122"/>
      <c r="M129" s="122"/>
    </row>
    <row r="130" spans="1:256" s="134" customFormat="1" ht="63.75" customHeight="1" x14ac:dyDescent="0.2">
      <c r="A130" s="145">
        <v>11</v>
      </c>
      <c r="B130" s="124" t="s">
        <v>246</v>
      </c>
      <c r="C130" s="125" t="s">
        <v>293</v>
      </c>
      <c r="D130" s="148" t="s">
        <v>59</v>
      </c>
      <c r="E130" s="128">
        <v>189</v>
      </c>
      <c r="F130" s="128"/>
      <c r="G130" s="113">
        <f>E130*F130</f>
        <v>0</v>
      </c>
      <c r="H130" s="133"/>
      <c r="I130" s="133"/>
      <c r="J130" s="133"/>
      <c r="K130" s="149"/>
      <c r="L130" s="133"/>
      <c r="M130" s="133"/>
      <c r="N130" s="133"/>
      <c r="O130" s="133"/>
      <c r="P130" s="133"/>
      <c r="Q130" s="133"/>
      <c r="R130" s="133"/>
    </row>
    <row r="131" spans="1:256" s="117" customFormat="1" ht="15.95" customHeight="1" x14ac:dyDescent="0.2">
      <c r="A131" s="144"/>
      <c r="B131" s="114"/>
      <c r="C131" s="114"/>
      <c r="D131" s="115"/>
      <c r="E131" s="116"/>
      <c r="F131" s="113"/>
      <c r="G131" s="113"/>
    </row>
    <row r="132" spans="1:256" s="129" customFormat="1" ht="53.25" customHeight="1" x14ac:dyDescent="0.2">
      <c r="A132" s="145">
        <v>12</v>
      </c>
      <c r="B132" s="118" t="s">
        <v>86</v>
      </c>
      <c r="C132" s="126" t="s">
        <v>294</v>
      </c>
      <c r="D132" s="143" t="s">
        <v>59</v>
      </c>
      <c r="E132" s="128">
        <v>1168</v>
      </c>
      <c r="F132" s="121"/>
      <c r="G132" s="113">
        <f>E132*F132</f>
        <v>0</v>
      </c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HU132" s="123"/>
      <c r="HV132" s="123"/>
      <c r="HW132" s="123"/>
      <c r="HX132" s="123"/>
      <c r="HY132" s="123"/>
      <c r="HZ132" s="123"/>
      <c r="IA132" s="123"/>
      <c r="IB132" s="123"/>
      <c r="IC132" s="123"/>
      <c r="ID132" s="123"/>
      <c r="IE132" s="123"/>
      <c r="IF132" s="123"/>
      <c r="IG132" s="123"/>
      <c r="IH132" s="123"/>
      <c r="II132" s="123"/>
      <c r="IJ132" s="123"/>
      <c r="IK132" s="123"/>
      <c r="IL132" s="123"/>
      <c r="IM132" s="123"/>
      <c r="IN132" s="123"/>
      <c r="IO132" s="123"/>
      <c r="IP132" s="123"/>
      <c r="IQ132" s="123"/>
      <c r="IR132" s="123"/>
      <c r="IS132" s="123"/>
      <c r="IT132" s="123"/>
      <c r="IU132" s="123"/>
      <c r="IV132" s="123"/>
    </row>
    <row r="133" spans="1:256" s="134" customFormat="1" ht="15.95" customHeight="1" x14ac:dyDescent="0.2">
      <c r="A133" s="145"/>
      <c r="B133" s="124"/>
      <c r="C133" s="125"/>
      <c r="D133" s="148"/>
      <c r="E133" s="128"/>
      <c r="F133" s="128"/>
      <c r="G133" s="132"/>
      <c r="H133" s="133"/>
      <c r="I133" s="133"/>
      <c r="J133" s="133"/>
      <c r="K133" s="149"/>
      <c r="L133" s="133"/>
      <c r="M133" s="133"/>
      <c r="N133" s="133"/>
      <c r="O133" s="133"/>
      <c r="P133" s="133"/>
      <c r="Q133" s="133"/>
      <c r="R133" s="133"/>
    </row>
    <row r="134" spans="1:256" s="123" customFormat="1" ht="15.95" customHeight="1" x14ac:dyDescent="0.2">
      <c r="A134" s="145"/>
      <c r="B134" s="119" t="s">
        <v>87</v>
      </c>
      <c r="C134" s="147" t="s">
        <v>88</v>
      </c>
      <c r="D134" s="143"/>
      <c r="E134" s="121"/>
      <c r="F134" s="121"/>
      <c r="G134" s="113" t="str">
        <f>IF(ISBLANK(E134),"",IF(ISBLANK(F134),"",E134*F134))</f>
        <v/>
      </c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</row>
    <row r="135" spans="1:256" s="123" customFormat="1" ht="15.95" customHeight="1" x14ac:dyDescent="0.2">
      <c r="A135" s="145"/>
      <c r="B135" s="118"/>
      <c r="C135" s="126"/>
      <c r="D135" s="143"/>
      <c r="E135" s="121"/>
      <c r="F135" s="121"/>
      <c r="G135" s="113"/>
      <c r="I135" s="146"/>
      <c r="J135" s="122"/>
      <c r="K135" s="122"/>
      <c r="L135" s="122"/>
      <c r="M135" s="122"/>
    </row>
    <row r="136" spans="1:256" s="123" customFormat="1" ht="42.75" x14ac:dyDescent="0.2">
      <c r="A136" s="145">
        <v>13</v>
      </c>
      <c r="B136" s="118" t="s">
        <v>89</v>
      </c>
      <c r="C136" s="126" t="s">
        <v>285</v>
      </c>
      <c r="D136" s="143" t="s">
        <v>38</v>
      </c>
      <c r="E136" s="121">
        <v>170</v>
      </c>
      <c r="F136" s="121"/>
      <c r="G136" s="113">
        <f>E136*F136</f>
        <v>0</v>
      </c>
      <c r="I136" s="146"/>
      <c r="J136" s="122"/>
      <c r="K136" s="122"/>
      <c r="L136" s="122"/>
      <c r="M136" s="122"/>
    </row>
    <row r="137" spans="1:256" s="123" customFormat="1" ht="15.95" customHeight="1" x14ac:dyDescent="0.2">
      <c r="A137" s="145"/>
      <c r="B137" s="118"/>
      <c r="C137" s="126"/>
      <c r="D137" s="143"/>
      <c r="E137" s="121"/>
      <c r="F137" s="121"/>
      <c r="G137" s="113"/>
      <c r="I137" s="146"/>
      <c r="J137" s="122"/>
      <c r="K137" s="122"/>
      <c r="L137" s="122"/>
      <c r="M137" s="122"/>
    </row>
    <row r="138" spans="1:256" s="123" customFormat="1" ht="33.75" customHeight="1" x14ac:dyDescent="0.2">
      <c r="A138" s="145">
        <v>14</v>
      </c>
      <c r="B138" s="118" t="s">
        <v>90</v>
      </c>
      <c r="C138" s="126" t="s">
        <v>91</v>
      </c>
      <c r="D138" s="143" t="s">
        <v>38</v>
      </c>
      <c r="E138" s="121">
        <v>16</v>
      </c>
      <c r="F138" s="128"/>
      <c r="G138" s="113">
        <f>E138*F138</f>
        <v>0</v>
      </c>
      <c r="I138" s="146"/>
      <c r="J138" s="122"/>
      <c r="K138" s="122"/>
      <c r="L138" s="122"/>
      <c r="M138" s="122"/>
    </row>
    <row r="139" spans="1:256" s="123" customFormat="1" ht="15.95" customHeight="1" x14ac:dyDescent="0.2">
      <c r="A139" s="145"/>
      <c r="B139" s="118"/>
      <c r="C139" s="126"/>
      <c r="D139" s="143"/>
      <c r="E139" s="121"/>
      <c r="F139" s="128"/>
      <c r="G139" s="113"/>
      <c r="I139" s="146"/>
      <c r="J139" s="122"/>
      <c r="K139" s="122"/>
      <c r="L139" s="122"/>
      <c r="M139" s="122"/>
    </row>
    <row r="140" spans="1:256" s="123" customFormat="1" ht="46.5" customHeight="1" x14ac:dyDescent="0.2">
      <c r="A140" s="145">
        <v>15</v>
      </c>
      <c r="B140" s="118" t="s">
        <v>90</v>
      </c>
      <c r="C140" s="126" t="s">
        <v>92</v>
      </c>
      <c r="D140" s="143" t="s">
        <v>38</v>
      </c>
      <c r="E140" s="121">
        <v>7.5</v>
      </c>
      <c r="F140" s="128"/>
      <c r="G140" s="113">
        <f>E140*F140</f>
        <v>0</v>
      </c>
      <c r="I140" s="146"/>
      <c r="J140" s="122"/>
      <c r="K140" s="122"/>
      <c r="L140" s="122"/>
      <c r="M140" s="122"/>
    </row>
    <row r="141" spans="1:256" s="123" customFormat="1" hidden="1" x14ac:dyDescent="0.2">
      <c r="A141" s="145"/>
      <c r="B141" s="118"/>
      <c r="C141" s="126"/>
      <c r="D141" s="143"/>
      <c r="E141" s="121"/>
      <c r="F141" s="128"/>
      <c r="G141" s="113"/>
      <c r="I141" s="146"/>
      <c r="J141" s="122"/>
      <c r="K141" s="122"/>
      <c r="L141" s="122"/>
      <c r="M141" s="122"/>
    </row>
    <row r="142" spans="1:256" s="123" customFormat="1" ht="46.5" hidden="1" customHeight="1" x14ac:dyDescent="0.2">
      <c r="A142" s="145">
        <v>17</v>
      </c>
      <c r="B142" s="118" t="s">
        <v>90</v>
      </c>
      <c r="C142" s="126" t="s">
        <v>93</v>
      </c>
      <c r="D142" s="143" t="s">
        <v>38</v>
      </c>
      <c r="E142" s="121">
        <v>0</v>
      </c>
      <c r="F142" s="128">
        <v>40</v>
      </c>
      <c r="G142" s="113">
        <f>IF(ISBLANK(E142),"",IF(ISBLANK(F142),"",E142*F142))</f>
        <v>0</v>
      </c>
      <c r="I142" s="146"/>
      <c r="J142" s="122"/>
      <c r="K142" s="122"/>
      <c r="L142" s="122"/>
      <c r="M142" s="122"/>
    </row>
    <row r="143" spans="1:256" s="123" customFormat="1" ht="15.95" customHeight="1" x14ac:dyDescent="0.2">
      <c r="A143" s="145"/>
      <c r="B143" s="118"/>
      <c r="C143" s="126"/>
      <c r="D143" s="143"/>
      <c r="E143" s="121"/>
      <c r="F143" s="128"/>
      <c r="G143" s="113"/>
      <c r="I143" s="146"/>
      <c r="J143" s="122"/>
      <c r="K143" s="122"/>
      <c r="L143" s="122"/>
      <c r="M143" s="122"/>
    </row>
    <row r="144" spans="1:256" s="134" customFormat="1" ht="42.75" x14ac:dyDescent="0.2">
      <c r="A144" s="145">
        <v>16</v>
      </c>
      <c r="B144" s="124" t="s">
        <v>90</v>
      </c>
      <c r="C144" s="125" t="s">
        <v>252</v>
      </c>
      <c r="D144" s="148" t="s">
        <v>38</v>
      </c>
      <c r="E144" s="128">
        <v>6</v>
      </c>
      <c r="F144" s="128"/>
      <c r="G144" s="113">
        <f>E144*F144</f>
        <v>0</v>
      </c>
      <c r="I144" s="149"/>
      <c r="J144" s="133"/>
      <c r="K144" s="133"/>
      <c r="L144" s="133"/>
      <c r="M144" s="133"/>
    </row>
    <row r="145" spans="1:18" s="134" customFormat="1" ht="15.95" customHeight="1" x14ac:dyDescent="0.2">
      <c r="A145" s="145"/>
      <c r="B145" s="124"/>
      <c r="C145" s="125"/>
      <c r="D145" s="148"/>
      <c r="E145" s="128"/>
      <c r="F145" s="128"/>
      <c r="G145" s="132"/>
      <c r="I145" s="149"/>
      <c r="J145" s="133"/>
      <c r="K145" s="133"/>
      <c r="L145" s="133"/>
      <c r="M145" s="133"/>
    </row>
    <row r="146" spans="1:18" s="134" customFormat="1" ht="34.5" customHeight="1" x14ac:dyDescent="0.2">
      <c r="A146" s="145">
        <v>17</v>
      </c>
      <c r="B146" s="150" t="s">
        <v>63</v>
      </c>
      <c r="C146" s="125" t="s">
        <v>250</v>
      </c>
      <c r="D146" s="148" t="s">
        <v>38</v>
      </c>
      <c r="E146" s="128">
        <v>252</v>
      </c>
      <c r="F146" s="128"/>
      <c r="G146" s="113">
        <f>E146*F146</f>
        <v>0</v>
      </c>
      <c r="I146" s="149"/>
      <c r="J146" s="133"/>
      <c r="K146" s="133"/>
      <c r="L146" s="133"/>
      <c r="M146" s="133"/>
    </row>
    <row r="147" spans="1:18" s="123" customFormat="1" ht="15.95" customHeight="1" x14ac:dyDescent="0.2">
      <c r="A147" s="145"/>
      <c r="B147" s="118"/>
      <c r="C147" s="126"/>
      <c r="D147" s="143"/>
      <c r="E147" s="121"/>
      <c r="F147" s="128"/>
      <c r="G147" s="113"/>
      <c r="I147" s="146"/>
      <c r="J147" s="122"/>
      <c r="K147" s="122"/>
      <c r="L147" s="122"/>
      <c r="M147" s="122"/>
    </row>
    <row r="148" spans="1:18" s="123" customFormat="1" ht="28.5" x14ac:dyDescent="0.2">
      <c r="A148" s="145">
        <v>18</v>
      </c>
      <c r="B148" s="118" t="s">
        <v>63</v>
      </c>
      <c r="C148" s="126" t="s">
        <v>94</v>
      </c>
      <c r="D148" s="143" t="s">
        <v>38</v>
      </c>
      <c r="E148" s="121">
        <v>158</v>
      </c>
      <c r="F148" s="128"/>
      <c r="G148" s="113">
        <f>E148*F148</f>
        <v>0</v>
      </c>
      <c r="I148" s="146"/>
      <c r="J148" s="122"/>
      <c r="K148" s="122"/>
      <c r="L148" s="122"/>
      <c r="M148" s="122"/>
    </row>
    <row r="149" spans="1:18" s="123" customFormat="1" ht="15.95" customHeight="1" x14ac:dyDescent="0.2">
      <c r="A149" s="145"/>
      <c r="B149" s="118"/>
      <c r="C149" s="126"/>
      <c r="D149" s="143"/>
      <c r="E149" s="121"/>
      <c r="F149" s="128"/>
      <c r="G149" s="113"/>
      <c r="I149" s="146"/>
      <c r="J149" s="122"/>
      <c r="K149" s="122"/>
      <c r="L149" s="122"/>
      <c r="M149" s="122"/>
    </row>
    <row r="150" spans="1:18" s="134" customFormat="1" ht="57" x14ac:dyDescent="0.2">
      <c r="A150" s="145">
        <v>19</v>
      </c>
      <c r="B150" s="150" t="s">
        <v>63</v>
      </c>
      <c r="C150" s="125" t="s">
        <v>275</v>
      </c>
      <c r="D150" s="148" t="s">
        <v>38</v>
      </c>
      <c r="E150" s="128">
        <v>252</v>
      </c>
      <c r="F150" s="128"/>
      <c r="G150" s="113">
        <f>E150*F150</f>
        <v>0</v>
      </c>
      <c r="I150" s="149"/>
      <c r="J150" s="133"/>
      <c r="K150" s="133"/>
      <c r="L150" s="133"/>
      <c r="M150" s="133"/>
    </row>
    <row r="151" spans="1:18" s="123" customFormat="1" ht="15.95" customHeight="1" x14ac:dyDescent="0.2">
      <c r="A151" s="145"/>
      <c r="B151" s="118"/>
      <c r="C151" s="126"/>
      <c r="D151" s="143"/>
      <c r="E151" s="121"/>
      <c r="F151" s="128"/>
      <c r="G151" s="113"/>
      <c r="I151" s="146"/>
      <c r="J151" s="122"/>
      <c r="K151" s="122"/>
      <c r="L151" s="122"/>
      <c r="M151" s="122"/>
    </row>
    <row r="152" spans="1:18" s="123" customFormat="1" ht="15.95" customHeight="1" x14ac:dyDescent="0.2">
      <c r="A152" s="141"/>
      <c r="B152" s="119" t="s">
        <v>95</v>
      </c>
      <c r="C152" s="147" t="s">
        <v>96</v>
      </c>
      <c r="D152" s="143"/>
      <c r="E152" s="121"/>
      <c r="F152" s="121"/>
      <c r="G152" s="113" t="str">
        <f>IF(ISBLANK(E152),"",IF(ISBLANK(F152),"",E152*F152))</f>
        <v/>
      </c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2"/>
    </row>
    <row r="153" spans="1:18" s="123" customFormat="1" ht="15.95" customHeight="1" x14ac:dyDescent="0.2">
      <c r="A153" s="141"/>
      <c r="B153" s="119"/>
      <c r="C153" s="147"/>
      <c r="D153" s="143"/>
      <c r="E153" s="121"/>
      <c r="F153" s="121"/>
      <c r="G153" s="113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</row>
    <row r="154" spans="1:18" s="134" customFormat="1" ht="15.95" customHeight="1" x14ac:dyDescent="0.2">
      <c r="A154" s="145"/>
      <c r="B154" s="124"/>
      <c r="C154" s="125"/>
      <c r="D154" s="148"/>
      <c r="E154" s="128"/>
      <c r="F154" s="128"/>
      <c r="G154" s="132"/>
      <c r="H154" s="133"/>
      <c r="I154" s="133"/>
      <c r="J154" s="133"/>
      <c r="K154" s="133"/>
      <c r="L154" s="128"/>
      <c r="M154" s="133"/>
      <c r="N154" s="133"/>
      <c r="O154" s="133"/>
      <c r="P154" s="133"/>
      <c r="Q154" s="133"/>
      <c r="R154" s="133"/>
    </row>
    <row r="155" spans="1:18" s="134" customFormat="1" ht="35.25" customHeight="1" x14ac:dyDescent="0.2">
      <c r="A155" s="145">
        <v>20</v>
      </c>
      <c r="B155" s="150" t="s">
        <v>63</v>
      </c>
      <c r="C155" s="125" t="s">
        <v>253</v>
      </c>
      <c r="D155" s="148" t="s">
        <v>59</v>
      </c>
      <c r="E155" s="128">
        <v>2</v>
      </c>
      <c r="F155" s="128"/>
      <c r="G155" s="113">
        <f>E155*F155</f>
        <v>0</v>
      </c>
      <c r="H155" s="133"/>
      <c r="I155" s="133"/>
      <c r="J155" s="133"/>
      <c r="K155" s="133"/>
      <c r="L155" s="128"/>
      <c r="M155" s="133"/>
      <c r="N155" s="133"/>
      <c r="O155" s="133"/>
      <c r="P155" s="133"/>
      <c r="Q155" s="133"/>
      <c r="R155" s="133"/>
    </row>
    <row r="156" spans="1:18" s="134" customFormat="1" ht="88.5" customHeight="1" x14ac:dyDescent="0.2">
      <c r="A156" s="145"/>
      <c r="B156" s="150"/>
      <c r="C156" s="126" t="s">
        <v>306</v>
      </c>
      <c r="D156" s="143" t="s">
        <v>59</v>
      </c>
      <c r="E156" s="128">
        <v>2470</v>
      </c>
      <c r="F156" s="121"/>
      <c r="G156" s="113">
        <f>E156*F156</f>
        <v>0</v>
      </c>
      <c r="H156" s="133"/>
      <c r="I156" s="133"/>
      <c r="J156" s="133"/>
      <c r="K156" s="133"/>
      <c r="L156" s="128"/>
      <c r="M156" s="133"/>
      <c r="N156" s="133"/>
      <c r="O156" s="133"/>
      <c r="P156" s="133"/>
      <c r="Q156" s="133"/>
      <c r="R156" s="133"/>
    </row>
    <row r="157" spans="1:18" s="117" customFormat="1" ht="15.95" customHeight="1" x14ac:dyDescent="0.2">
      <c r="A157" s="104"/>
      <c r="B157" s="114"/>
      <c r="C157" s="135"/>
      <c r="D157" s="115"/>
      <c r="E157" s="116"/>
      <c r="F157" s="113"/>
      <c r="G157" s="113"/>
    </row>
    <row r="158" spans="1:18" s="117" customFormat="1" ht="15.95" customHeight="1" x14ac:dyDescent="0.25">
      <c r="A158" s="136"/>
      <c r="B158" s="137"/>
      <c r="C158" s="137" t="s">
        <v>101</v>
      </c>
      <c r="D158" s="138"/>
      <c r="E158" s="129"/>
      <c r="F158" s="139"/>
      <c r="G158" s="140">
        <f>SUM(G99:G157)</f>
        <v>0</v>
      </c>
      <c r="L158" s="140"/>
    </row>
    <row r="159" spans="1:18" s="107" customFormat="1" ht="15.95" customHeight="1" x14ac:dyDescent="0.2">
      <c r="A159" s="104"/>
      <c r="B159" s="151"/>
      <c r="C159" s="106"/>
      <c r="E159" s="113"/>
      <c r="F159" s="113"/>
      <c r="G159" s="113"/>
    </row>
    <row r="160" spans="1:18" s="107" customFormat="1" ht="15.95" customHeight="1" x14ac:dyDescent="0.2">
      <c r="A160" s="104"/>
      <c r="B160" s="151"/>
      <c r="C160" s="106"/>
      <c r="E160" s="113"/>
      <c r="F160" s="113"/>
      <c r="G160" s="113"/>
    </row>
    <row r="161" spans="1:18" s="117" customFormat="1" ht="15.95" customHeight="1" x14ac:dyDescent="0.2">
      <c r="A161" s="104"/>
      <c r="B161" s="114" t="s">
        <v>102</v>
      </c>
      <c r="C161" s="114" t="s">
        <v>8</v>
      </c>
      <c r="D161" s="115"/>
      <c r="E161" s="116"/>
      <c r="F161" s="113"/>
      <c r="G161" s="113" t="str">
        <f>IF(ISBLANK(E161),"",IF(ISBLANK(F161),"",E161*F161))</f>
        <v/>
      </c>
    </row>
    <row r="162" spans="1:18" s="117" customFormat="1" ht="15.95" customHeight="1" x14ac:dyDescent="0.2">
      <c r="A162" s="104"/>
      <c r="B162" s="114"/>
      <c r="C162" s="114"/>
      <c r="D162" s="115"/>
      <c r="E162" s="116"/>
      <c r="F162" s="113"/>
      <c r="G162" s="113"/>
    </row>
    <row r="163" spans="1:18" s="123" customFormat="1" ht="15.95" customHeight="1" x14ac:dyDescent="0.2">
      <c r="A163" s="126"/>
      <c r="B163" s="142" t="s">
        <v>103</v>
      </c>
      <c r="C163" s="142" t="s">
        <v>104</v>
      </c>
      <c r="D163" s="143"/>
      <c r="E163" s="121"/>
      <c r="F163" s="121"/>
      <c r="G163" s="121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2"/>
    </row>
    <row r="164" spans="1:18" s="123" customFormat="1" ht="15.95" customHeight="1" x14ac:dyDescent="0.2">
      <c r="A164" s="126"/>
      <c r="B164" s="142"/>
      <c r="C164" s="142"/>
      <c r="D164" s="143"/>
      <c r="E164" s="121"/>
      <c r="F164" s="121"/>
      <c r="G164" s="121"/>
      <c r="H164" s="122"/>
      <c r="I164" s="122"/>
      <c r="J164" s="122"/>
      <c r="K164" s="122"/>
      <c r="L164" s="122"/>
      <c r="M164" s="122"/>
      <c r="N164" s="122"/>
      <c r="O164" s="122"/>
      <c r="P164" s="122"/>
      <c r="Q164" s="122"/>
      <c r="R164" s="122"/>
    </row>
    <row r="165" spans="1:18" s="123" customFormat="1" ht="15.95" customHeight="1" x14ac:dyDescent="0.2">
      <c r="A165" s="125"/>
      <c r="B165" s="142" t="s">
        <v>105</v>
      </c>
      <c r="C165" s="142" t="s">
        <v>106</v>
      </c>
      <c r="D165" s="143"/>
      <c r="E165" s="121"/>
      <c r="F165" s="121"/>
      <c r="G165" s="121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</row>
    <row r="166" spans="1:18" s="117" customFormat="1" ht="15.95" customHeight="1" x14ac:dyDescent="0.2">
      <c r="A166" s="144"/>
      <c r="B166" s="114"/>
      <c r="C166" s="114"/>
      <c r="D166" s="115"/>
      <c r="E166" s="116"/>
      <c r="F166" s="113"/>
      <c r="G166" s="113"/>
    </row>
    <row r="167" spans="1:18" s="123" customFormat="1" ht="42.75" x14ac:dyDescent="0.2">
      <c r="A167" s="125" t="s">
        <v>28</v>
      </c>
      <c r="B167" s="126" t="s">
        <v>182</v>
      </c>
      <c r="C167" s="126" t="s">
        <v>311</v>
      </c>
      <c r="D167" s="143" t="s">
        <v>59</v>
      </c>
      <c r="E167" s="121">
        <v>829</v>
      </c>
      <c r="F167" s="121"/>
      <c r="G167" s="113">
        <f>E167*F167</f>
        <v>0</v>
      </c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</row>
    <row r="168" spans="1:18" s="123" customFormat="1" ht="15.95" customHeight="1" x14ac:dyDescent="0.2">
      <c r="A168" s="125"/>
      <c r="B168" s="126"/>
      <c r="C168" s="126"/>
      <c r="D168" s="143"/>
      <c r="E168" s="121"/>
      <c r="F168" s="121"/>
      <c r="G168" s="113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2"/>
    </row>
    <row r="169" spans="1:18" s="123" customFormat="1" ht="57" x14ac:dyDescent="0.2">
      <c r="A169" s="125" t="s">
        <v>30</v>
      </c>
      <c r="B169" s="126" t="s">
        <v>182</v>
      </c>
      <c r="C169" s="126" t="s">
        <v>312</v>
      </c>
      <c r="D169" s="143" t="s">
        <v>59</v>
      </c>
      <c r="E169" s="121">
        <v>52</v>
      </c>
      <c r="F169" s="121"/>
      <c r="G169" s="113">
        <f>E169*F169</f>
        <v>0</v>
      </c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</row>
    <row r="170" spans="1:18" s="123" customFormat="1" ht="15.95" customHeight="1" x14ac:dyDescent="0.2">
      <c r="A170" s="125"/>
      <c r="B170" s="126"/>
      <c r="C170" s="126"/>
      <c r="D170" s="143"/>
      <c r="E170" s="121"/>
      <c r="F170" s="121"/>
      <c r="G170" s="113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2"/>
    </row>
    <row r="171" spans="1:18" s="123" customFormat="1" ht="50.25" customHeight="1" x14ac:dyDescent="0.2">
      <c r="A171" s="125"/>
      <c r="B171" s="142" t="s">
        <v>107</v>
      </c>
      <c r="C171" s="142" t="s">
        <v>108</v>
      </c>
      <c r="D171" s="143"/>
      <c r="E171" s="121"/>
      <c r="F171" s="121"/>
      <c r="G171" s="113" t="str">
        <f>IF(ISBLANK(E171),"",IF(ISBLANK(F171),"",E171*F171))</f>
        <v/>
      </c>
      <c r="H171" s="122"/>
      <c r="I171" s="122"/>
      <c r="J171" s="122"/>
      <c r="K171" s="122"/>
      <c r="L171" s="122"/>
      <c r="M171" s="122"/>
      <c r="N171" s="122"/>
      <c r="O171" s="122"/>
      <c r="P171" s="122"/>
      <c r="Q171" s="122"/>
      <c r="R171" s="122"/>
    </row>
    <row r="172" spans="1:18" s="123" customFormat="1" ht="15.95" customHeight="1" x14ac:dyDescent="0.2">
      <c r="A172" s="126"/>
      <c r="B172" s="126"/>
      <c r="C172" s="126"/>
      <c r="D172" s="143"/>
      <c r="E172" s="121"/>
      <c r="F172" s="128"/>
      <c r="G172" s="113"/>
      <c r="I172" s="122"/>
      <c r="J172" s="122"/>
      <c r="K172" s="122"/>
      <c r="L172" s="122"/>
      <c r="M172" s="122"/>
    </row>
    <row r="173" spans="1:18" s="123" customFormat="1" ht="42.75" x14ac:dyDescent="0.2">
      <c r="A173" s="126" t="s">
        <v>36</v>
      </c>
      <c r="B173" s="152" t="s">
        <v>286</v>
      </c>
      <c r="C173" s="153" t="s">
        <v>297</v>
      </c>
      <c r="D173" s="143" t="s">
        <v>38</v>
      </c>
      <c r="E173" s="121">
        <v>2306</v>
      </c>
      <c r="F173" s="128"/>
      <c r="G173" s="113">
        <f>E173*F173</f>
        <v>0</v>
      </c>
      <c r="I173" s="146"/>
      <c r="J173" s="122"/>
      <c r="K173" s="122"/>
      <c r="L173" s="122"/>
      <c r="M173" s="122"/>
    </row>
    <row r="174" spans="1:18" s="123" customFormat="1" ht="15.95" customHeight="1" x14ac:dyDescent="0.2">
      <c r="A174" s="126"/>
      <c r="B174" s="126"/>
      <c r="C174" s="126"/>
      <c r="D174" s="143"/>
      <c r="E174" s="121"/>
      <c r="F174" s="121"/>
      <c r="G174" s="113"/>
      <c r="I174" s="146"/>
      <c r="J174" s="122"/>
      <c r="K174" s="122"/>
      <c r="L174" s="122"/>
      <c r="M174" s="122"/>
    </row>
    <row r="175" spans="1:18" s="123" customFormat="1" ht="15.95" customHeight="1" x14ac:dyDescent="0.2">
      <c r="A175" s="126"/>
      <c r="B175" s="142" t="s">
        <v>109</v>
      </c>
      <c r="C175" s="119" t="s">
        <v>110</v>
      </c>
      <c r="D175" s="143"/>
      <c r="E175" s="121"/>
      <c r="F175" s="121"/>
      <c r="G175" s="113"/>
      <c r="H175" s="122"/>
      <c r="I175" s="122"/>
      <c r="J175" s="122"/>
      <c r="K175" s="146"/>
      <c r="L175" s="122"/>
      <c r="M175" s="122"/>
      <c r="N175" s="122"/>
      <c r="O175" s="122"/>
      <c r="P175" s="122"/>
      <c r="Q175" s="122"/>
      <c r="R175" s="122"/>
    </row>
    <row r="176" spans="1:18" s="123" customFormat="1" ht="15.95" customHeight="1" x14ac:dyDescent="0.2">
      <c r="A176" s="126"/>
      <c r="B176" s="142"/>
      <c r="C176" s="119"/>
      <c r="D176" s="143"/>
      <c r="E176" s="121"/>
      <c r="F176" s="121"/>
      <c r="G176" s="113"/>
      <c r="H176" s="122"/>
      <c r="I176" s="122"/>
      <c r="J176" s="122"/>
      <c r="K176" s="146"/>
      <c r="L176" s="122"/>
      <c r="M176" s="122"/>
      <c r="N176" s="122"/>
      <c r="O176" s="122"/>
      <c r="P176" s="122"/>
      <c r="Q176" s="122"/>
      <c r="R176" s="122"/>
    </row>
    <row r="177" spans="1:18" s="123" customFormat="1" ht="15.95" customHeight="1" x14ac:dyDescent="0.2">
      <c r="A177" s="126"/>
      <c r="B177" s="142" t="s">
        <v>111</v>
      </c>
      <c r="C177" s="142" t="s">
        <v>112</v>
      </c>
      <c r="D177" s="143"/>
      <c r="E177" s="121"/>
      <c r="F177" s="121"/>
      <c r="G177" s="113" t="str">
        <f>IF(ISBLANK(E177),"",IF(ISBLANK(F177),"",E177*F177))</f>
        <v/>
      </c>
    </row>
    <row r="178" spans="1:18" s="123" customFormat="1" ht="15.95" customHeight="1" x14ac:dyDescent="0.2">
      <c r="A178" s="126"/>
      <c r="B178" s="142"/>
      <c r="C178" s="142"/>
      <c r="D178" s="143"/>
      <c r="E178" s="121"/>
      <c r="F178" s="121"/>
      <c r="G178" s="113"/>
    </row>
    <row r="179" spans="1:18" s="123" customFormat="1" ht="57" x14ac:dyDescent="0.2">
      <c r="A179" s="126" t="s">
        <v>39</v>
      </c>
      <c r="B179" s="126" t="s">
        <v>113</v>
      </c>
      <c r="C179" s="126" t="s">
        <v>196</v>
      </c>
      <c r="D179" s="143" t="s">
        <v>59</v>
      </c>
      <c r="E179" s="121">
        <v>4.2</v>
      </c>
      <c r="F179" s="128"/>
      <c r="G179" s="113">
        <f>E179*F179</f>
        <v>0</v>
      </c>
      <c r="I179" s="122"/>
      <c r="J179" s="122"/>
      <c r="K179" s="122"/>
      <c r="L179" s="122"/>
      <c r="M179" s="122"/>
    </row>
    <row r="180" spans="1:18" s="123" customFormat="1" ht="15.95" customHeight="1" x14ac:dyDescent="0.2">
      <c r="A180" s="126"/>
      <c r="B180" s="126"/>
      <c r="C180" s="126"/>
      <c r="D180" s="143"/>
      <c r="E180" s="121"/>
      <c r="F180" s="128"/>
      <c r="G180" s="113"/>
      <c r="I180" s="122"/>
      <c r="J180" s="122"/>
      <c r="K180" s="122"/>
      <c r="L180" s="122"/>
      <c r="M180" s="122"/>
    </row>
    <row r="181" spans="1:18" s="123" customFormat="1" ht="57" x14ac:dyDescent="0.2">
      <c r="A181" s="126" t="s">
        <v>41</v>
      </c>
      <c r="B181" s="126" t="s">
        <v>113</v>
      </c>
      <c r="C181" s="126" t="s">
        <v>272</v>
      </c>
      <c r="D181" s="143" t="s">
        <v>59</v>
      </c>
      <c r="E181" s="121">
        <v>8</v>
      </c>
      <c r="F181" s="128"/>
      <c r="G181" s="113">
        <f>E181*F181</f>
        <v>0</v>
      </c>
      <c r="I181" s="122"/>
      <c r="J181" s="122"/>
      <c r="K181" s="122"/>
      <c r="L181" s="122"/>
      <c r="M181" s="122"/>
    </row>
    <row r="182" spans="1:18" s="123" customFormat="1" ht="15.95" customHeight="1" x14ac:dyDescent="0.2">
      <c r="A182" s="126"/>
      <c r="B182" s="126"/>
      <c r="C182" s="126"/>
      <c r="D182" s="143"/>
      <c r="E182" s="121"/>
      <c r="F182" s="121"/>
      <c r="G182" s="113"/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R182" s="122"/>
    </row>
    <row r="183" spans="1:18" s="123" customFormat="1" ht="49.5" customHeight="1" x14ac:dyDescent="0.2">
      <c r="A183" s="126"/>
      <c r="B183" s="142" t="s">
        <v>114</v>
      </c>
      <c r="C183" s="154" t="s">
        <v>195</v>
      </c>
      <c r="D183" s="143"/>
      <c r="E183" s="121"/>
      <c r="F183" s="121"/>
      <c r="G183" s="113" t="str">
        <f>IF(ISBLANK(E183),"",IF(ISBLANK(F183),"",E183*F183))</f>
        <v/>
      </c>
    </row>
    <row r="184" spans="1:18" s="123" customFormat="1" ht="15.95" customHeight="1" x14ac:dyDescent="0.2">
      <c r="A184" s="126"/>
      <c r="B184" s="152"/>
      <c r="C184" s="153"/>
      <c r="D184" s="143"/>
      <c r="E184" s="121"/>
      <c r="F184" s="121"/>
      <c r="G184" s="113"/>
    </row>
    <row r="185" spans="1:18" s="123" customFormat="1" ht="42.75" x14ac:dyDescent="0.2">
      <c r="A185" s="126" t="s">
        <v>43</v>
      </c>
      <c r="B185" s="145" t="s">
        <v>115</v>
      </c>
      <c r="C185" s="156" t="s">
        <v>116</v>
      </c>
      <c r="D185" s="143" t="s">
        <v>38</v>
      </c>
      <c r="E185" s="121">
        <v>2306</v>
      </c>
      <c r="F185" s="128"/>
      <c r="G185" s="113">
        <f>E185*F185</f>
        <v>0</v>
      </c>
      <c r="I185" s="122"/>
      <c r="J185" s="122"/>
      <c r="K185" s="122"/>
      <c r="L185" s="122"/>
      <c r="M185" s="122"/>
    </row>
    <row r="186" spans="1:18" s="123" customFormat="1" ht="15.95" customHeight="1" x14ac:dyDescent="0.2">
      <c r="A186" s="126"/>
      <c r="B186" s="145"/>
      <c r="C186" s="156"/>
      <c r="D186" s="143"/>
      <c r="E186" s="121"/>
      <c r="F186" s="128"/>
      <c r="G186" s="113"/>
      <c r="I186" s="122"/>
      <c r="J186" s="122"/>
      <c r="K186" s="122"/>
      <c r="L186" s="122"/>
      <c r="M186" s="122"/>
    </row>
    <row r="187" spans="1:18" s="123" customFormat="1" ht="42.75" x14ac:dyDescent="0.2">
      <c r="A187" s="126" t="s">
        <v>45</v>
      </c>
      <c r="B187" s="187" t="s">
        <v>63</v>
      </c>
      <c r="C187" s="156" t="s">
        <v>273</v>
      </c>
      <c r="D187" s="143" t="s">
        <v>38</v>
      </c>
      <c r="E187" s="121">
        <v>2306</v>
      </c>
      <c r="F187" s="128"/>
      <c r="G187" s="113">
        <f>E187*F187</f>
        <v>0</v>
      </c>
      <c r="I187" s="122"/>
      <c r="J187" s="122"/>
      <c r="K187" s="122"/>
      <c r="L187" s="122"/>
      <c r="M187" s="122"/>
    </row>
    <row r="188" spans="1:18" s="123" customFormat="1" ht="15.95" customHeight="1" x14ac:dyDescent="0.2">
      <c r="A188" s="126"/>
      <c r="B188" s="152"/>
      <c r="C188" s="153"/>
      <c r="D188" s="143"/>
      <c r="E188" s="121"/>
      <c r="F188" s="128"/>
      <c r="G188" s="113"/>
      <c r="I188" s="122"/>
      <c r="J188" s="122"/>
      <c r="K188" s="122"/>
      <c r="L188" s="122"/>
      <c r="M188" s="122"/>
    </row>
    <row r="189" spans="1:18" s="123" customFormat="1" ht="15.95" customHeight="1" x14ac:dyDescent="0.2">
      <c r="A189" s="126"/>
      <c r="B189" s="142" t="s">
        <v>117</v>
      </c>
      <c r="C189" s="142" t="s">
        <v>118</v>
      </c>
      <c r="D189" s="143"/>
      <c r="E189" s="121"/>
      <c r="F189" s="121"/>
      <c r="G189" s="113" t="str">
        <f>IF(ISBLANK(E189),"",IF(ISBLANK(F189),"",E189*F189))</f>
        <v/>
      </c>
      <c r="H189" s="122"/>
      <c r="I189" s="122"/>
      <c r="J189" s="122"/>
      <c r="K189" s="122"/>
      <c r="L189" s="122"/>
      <c r="M189" s="122"/>
      <c r="N189" s="122"/>
      <c r="O189" s="122"/>
      <c r="P189" s="122"/>
      <c r="Q189" s="122"/>
      <c r="R189" s="122"/>
    </row>
    <row r="190" spans="1:18" s="123" customFormat="1" ht="15.95" customHeight="1" x14ac:dyDescent="0.2">
      <c r="A190" s="126"/>
      <c r="B190" s="142"/>
      <c r="C190" s="142"/>
      <c r="D190" s="143"/>
      <c r="E190" s="121"/>
      <c r="F190" s="121"/>
      <c r="G190" s="113"/>
      <c r="H190" s="122"/>
      <c r="I190" s="122"/>
      <c r="J190" s="122"/>
      <c r="K190" s="122"/>
      <c r="L190" s="122"/>
      <c r="M190" s="122"/>
      <c r="N190" s="122"/>
      <c r="O190" s="122"/>
      <c r="P190" s="122"/>
      <c r="Q190" s="122"/>
      <c r="R190" s="122"/>
    </row>
    <row r="191" spans="1:18" s="123" customFormat="1" ht="28.5" x14ac:dyDescent="0.2">
      <c r="A191" s="126" t="s">
        <v>47</v>
      </c>
      <c r="B191" s="126" t="s">
        <v>119</v>
      </c>
      <c r="C191" s="126" t="s">
        <v>120</v>
      </c>
      <c r="D191" s="143" t="s">
        <v>59</v>
      </c>
      <c r="E191" s="121">
        <v>64.7</v>
      </c>
      <c r="F191" s="121"/>
      <c r="G191" s="113">
        <f>E191*F191</f>
        <v>0</v>
      </c>
      <c r="I191" s="122"/>
      <c r="J191" s="122"/>
      <c r="K191" s="122"/>
      <c r="L191" s="122"/>
      <c r="M191" s="122"/>
    </row>
    <row r="192" spans="1:18" s="123" customFormat="1" ht="15.95" customHeight="1" x14ac:dyDescent="0.2">
      <c r="A192" s="126"/>
      <c r="B192" s="126"/>
      <c r="C192" s="126"/>
      <c r="D192" s="143"/>
      <c r="E192" s="121"/>
      <c r="F192" s="121"/>
      <c r="G192" s="113"/>
      <c r="I192" s="122"/>
      <c r="J192" s="122"/>
      <c r="K192" s="122"/>
      <c r="L192" s="122"/>
      <c r="M192" s="122"/>
    </row>
    <row r="193" spans="1:18" s="123" customFormat="1" ht="28.5" x14ac:dyDescent="0.2">
      <c r="A193" s="126" t="s">
        <v>50</v>
      </c>
      <c r="B193" s="126" t="s">
        <v>121</v>
      </c>
      <c r="C193" s="126" t="s">
        <v>122</v>
      </c>
      <c r="D193" s="143" t="s">
        <v>59</v>
      </c>
      <c r="E193" s="121">
        <v>17.399999999999999</v>
      </c>
      <c r="F193" s="121"/>
      <c r="G193" s="113">
        <f>E193*F193</f>
        <v>0</v>
      </c>
      <c r="H193" s="122"/>
      <c r="I193" s="122"/>
      <c r="J193" s="122"/>
      <c r="K193" s="146"/>
      <c r="L193" s="122"/>
      <c r="M193" s="122"/>
      <c r="N193" s="122"/>
      <c r="O193" s="122"/>
      <c r="P193" s="122"/>
      <c r="Q193" s="122"/>
      <c r="R193" s="122"/>
    </row>
    <row r="194" spans="1:18" s="123" customFormat="1" ht="15.95" customHeight="1" x14ac:dyDescent="0.2">
      <c r="A194" s="126"/>
      <c r="B194" s="126"/>
      <c r="C194" s="126"/>
      <c r="D194" s="143"/>
      <c r="E194" s="121"/>
      <c r="F194" s="121"/>
      <c r="G194" s="113"/>
      <c r="H194" s="122"/>
      <c r="I194" s="122"/>
      <c r="J194" s="122"/>
      <c r="K194" s="146"/>
      <c r="L194" s="122"/>
      <c r="M194" s="122"/>
      <c r="N194" s="122"/>
      <c r="O194" s="122"/>
      <c r="P194" s="122"/>
      <c r="Q194" s="122"/>
      <c r="R194" s="122"/>
    </row>
    <row r="195" spans="1:18" s="112" customFormat="1" ht="15.95" customHeight="1" x14ac:dyDescent="0.25">
      <c r="A195" s="136"/>
      <c r="B195" s="137"/>
      <c r="C195" s="137" t="s">
        <v>123</v>
      </c>
      <c r="D195" s="138"/>
      <c r="E195" s="129"/>
      <c r="F195" s="139"/>
      <c r="G195" s="140">
        <f>SUM(G161:G194)</f>
        <v>0</v>
      </c>
    </row>
    <row r="196" spans="1:18" s="117" customFormat="1" ht="15.95" customHeight="1" x14ac:dyDescent="0.2">
      <c r="A196" s="104"/>
      <c r="B196" s="114"/>
      <c r="C196" s="114"/>
      <c r="D196" s="115"/>
      <c r="E196" s="116"/>
      <c r="F196" s="113"/>
      <c r="G196" s="113"/>
    </row>
    <row r="197" spans="1:18" s="117" customFormat="1" ht="15.95" customHeight="1" x14ac:dyDescent="0.2">
      <c r="A197" s="104"/>
      <c r="B197" s="114"/>
      <c r="C197" s="114"/>
      <c r="D197" s="115"/>
      <c r="E197" s="116"/>
      <c r="F197" s="113"/>
      <c r="G197" s="113"/>
    </row>
    <row r="198" spans="1:18" s="117" customFormat="1" ht="15.95" customHeight="1" x14ac:dyDescent="0.2">
      <c r="A198" s="104"/>
      <c r="B198" s="114" t="s">
        <v>124</v>
      </c>
      <c r="C198" s="114" t="s">
        <v>10</v>
      </c>
      <c r="D198" s="158"/>
      <c r="E198" s="113"/>
      <c r="F198" s="113"/>
      <c r="G198" s="113" t="str">
        <f>IF(ISBLANK(E198),"",IF(ISBLANK(F198),"",E198*F198))</f>
        <v/>
      </c>
    </row>
    <row r="199" spans="1:18" s="117" customFormat="1" ht="15.95" customHeight="1" x14ac:dyDescent="0.2">
      <c r="A199" s="104"/>
      <c r="B199" s="114"/>
      <c r="C199" s="114"/>
      <c r="D199" s="158"/>
      <c r="E199" s="113"/>
      <c r="F199" s="113"/>
      <c r="G199" s="113"/>
    </row>
    <row r="200" spans="1:18" s="123" customFormat="1" ht="15.95" customHeight="1" x14ac:dyDescent="0.2">
      <c r="A200" s="141"/>
      <c r="B200" s="119" t="s">
        <v>125</v>
      </c>
      <c r="C200" s="159" t="s">
        <v>126</v>
      </c>
      <c r="D200" s="120"/>
      <c r="E200" s="121"/>
      <c r="F200" s="121"/>
      <c r="G200" s="121"/>
      <c r="H200" s="122"/>
      <c r="I200" s="122"/>
      <c r="J200" s="122"/>
      <c r="K200" s="122"/>
      <c r="L200" s="122"/>
      <c r="M200" s="122"/>
      <c r="N200" s="122"/>
      <c r="O200" s="122"/>
      <c r="P200" s="122"/>
    </row>
    <row r="201" spans="1:18" s="163" customFormat="1" ht="15.95" customHeight="1" x14ac:dyDescent="0.2">
      <c r="A201" s="47"/>
      <c r="B201" s="118"/>
      <c r="C201" s="160"/>
      <c r="D201" s="120"/>
      <c r="E201" s="161"/>
      <c r="F201" s="162"/>
      <c r="G201" s="146"/>
    </row>
    <row r="202" spans="1:18" s="123" customFormat="1" ht="42.75" x14ac:dyDescent="0.2">
      <c r="A202" s="141">
        <v>1</v>
      </c>
      <c r="B202" s="124" t="s">
        <v>63</v>
      </c>
      <c r="C202" s="166" t="s">
        <v>299</v>
      </c>
      <c r="D202" s="131" t="s">
        <v>55</v>
      </c>
      <c r="E202" s="128">
        <v>657</v>
      </c>
      <c r="F202" s="128"/>
      <c r="G202" s="113">
        <f>E202*F202</f>
        <v>0</v>
      </c>
      <c r="I202" s="146"/>
      <c r="J202" s="122"/>
      <c r="K202" s="122"/>
      <c r="L202" s="122"/>
      <c r="M202" s="122"/>
    </row>
    <row r="203" spans="1:18" s="123" customFormat="1" ht="15.95" customHeight="1" x14ac:dyDescent="0.2">
      <c r="A203" s="141"/>
      <c r="B203" s="124"/>
      <c r="C203" s="166"/>
      <c r="D203" s="131"/>
      <c r="E203" s="128"/>
      <c r="F203" s="128"/>
      <c r="G203" s="146"/>
      <c r="I203" s="146"/>
      <c r="J203" s="122"/>
      <c r="K203" s="122"/>
      <c r="L203" s="122"/>
      <c r="M203" s="122"/>
    </row>
    <row r="204" spans="1:18" s="134" customFormat="1" ht="28.5" x14ac:dyDescent="0.2">
      <c r="A204" s="145">
        <v>2</v>
      </c>
      <c r="B204" s="150" t="s">
        <v>63</v>
      </c>
      <c r="C204" s="125" t="s">
        <v>270</v>
      </c>
      <c r="D204" s="148" t="s">
        <v>38</v>
      </c>
      <c r="E204" s="128">
        <v>7</v>
      </c>
      <c r="F204" s="128"/>
      <c r="G204" s="113">
        <f>E204*F204</f>
        <v>0</v>
      </c>
      <c r="I204" s="149"/>
      <c r="J204" s="133"/>
      <c r="K204" s="133"/>
      <c r="L204" s="133"/>
      <c r="M204" s="133"/>
    </row>
    <row r="205" spans="1:18" s="134" customFormat="1" ht="15.95" customHeight="1" x14ac:dyDescent="0.2">
      <c r="A205" s="145"/>
      <c r="B205" s="150"/>
      <c r="C205" s="125"/>
      <c r="D205" s="148"/>
      <c r="E205" s="128"/>
      <c r="F205" s="128"/>
      <c r="G205" s="132"/>
      <c r="I205" s="149"/>
      <c r="J205" s="133"/>
      <c r="K205" s="133"/>
      <c r="L205" s="133"/>
      <c r="M205" s="133"/>
    </row>
    <row r="206" spans="1:18" s="123" customFormat="1" ht="28.5" x14ac:dyDescent="0.2">
      <c r="A206" s="141">
        <v>3</v>
      </c>
      <c r="B206" s="118" t="s">
        <v>63</v>
      </c>
      <c r="C206" s="164" t="s">
        <v>186</v>
      </c>
      <c r="D206" s="131" t="s">
        <v>31</v>
      </c>
      <c r="E206" s="128">
        <v>5</v>
      </c>
      <c r="F206" s="121"/>
      <c r="G206" s="113">
        <f>E206*F206</f>
        <v>0</v>
      </c>
      <c r="I206" s="122"/>
      <c r="J206" s="122"/>
      <c r="K206" s="122"/>
      <c r="L206" s="122"/>
      <c r="M206" s="122"/>
    </row>
    <row r="207" spans="1:18" s="123" customFormat="1" ht="15.95" customHeight="1" x14ac:dyDescent="0.2">
      <c r="A207" s="141"/>
      <c r="B207" s="118"/>
      <c r="C207" s="164"/>
      <c r="D207" s="131"/>
      <c r="E207" s="128"/>
      <c r="F207" s="121"/>
      <c r="G207" s="146"/>
      <c r="I207" s="122"/>
      <c r="J207" s="122"/>
      <c r="K207" s="122"/>
      <c r="L207" s="122"/>
      <c r="M207" s="122"/>
    </row>
    <row r="208" spans="1:18" s="134" customFormat="1" ht="18" customHeight="1" x14ac:dyDescent="0.2">
      <c r="A208" s="145">
        <v>4</v>
      </c>
      <c r="B208" s="124" t="s">
        <v>63</v>
      </c>
      <c r="C208" s="164" t="s">
        <v>269</v>
      </c>
      <c r="D208" s="131" t="s">
        <v>31</v>
      </c>
      <c r="E208" s="128">
        <v>2</v>
      </c>
      <c r="F208" s="128"/>
      <c r="G208" s="113">
        <f>E208*F208</f>
        <v>0</v>
      </c>
      <c r="I208" s="149"/>
      <c r="J208" s="133"/>
      <c r="K208" s="133"/>
      <c r="L208" s="133"/>
      <c r="M208" s="133"/>
    </row>
    <row r="209" spans="1:256" s="117" customFormat="1" ht="15.95" customHeight="1" x14ac:dyDescent="0.2">
      <c r="A209" s="104"/>
      <c r="B209" s="114"/>
      <c r="C209" s="114"/>
      <c r="D209" s="158"/>
      <c r="E209" s="113"/>
      <c r="F209" s="113"/>
      <c r="G209" s="113"/>
    </row>
    <row r="210" spans="1:256" s="123" customFormat="1" ht="15.95" customHeight="1" x14ac:dyDescent="0.25">
      <c r="A210" s="141"/>
      <c r="B210" s="127" t="s">
        <v>127</v>
      </c>
      <c r="C210" s="127" t="s">
        <v>128</v>
      </c>
      <c r="D210" s="120"/>
      <c r="E210" s="121"/>
      <c r="F210" s="121"/>
      <c r="G210" s="93" t="str">
        <f>IF(ISBLANK(E210),"",IF(ISBLANK(F210),"",E210*F210))</f>
        <v/>
      </c>
      <c r="I210" s="146"/>
      <c r="J210" s="122"/>
      <c r="K210" s="122"/>
      <c r="L210" s="122"/>
      <c r="M210" s="122"/>
    </row>
    <row r="211" spans="1:256" s="123" customFormat="1" ht="15.95" customHeight="1" x14ac:dyDescent="0.25">
      <c r="A211" s="141"/>
      <c r="B211" s="127"/>
      <c r="C211" s="167"/>
      <c r="D211" s="120"/>
      <c r="E211" s="121"/>
      <c r="F211" s="121"/>
      <c r="G211" s="121"/>
      <c r="I211" s="146"/>
      <c r="J211" s="122"/>
      <c r="K211" s="122"/>
      <c r="L211" s="122"/>
      <c r="M211" s="122"/>
    </row>
    <row r="212" spans="1:256" s="123" customFormat="1" ht="99.75" x14ac:dyDescent="0.2">
      <c r="A212" s="141">
        <v>5</v>
      </c>
      <c r="B212" s="118" t="s">
        <v>129</v>
      </c>
      <c r="C212" s="164" t="s">
        <v>314</v>
      </c>
      <c r="D212" s="120" t="s">
        <v>55</v>
      </c>
      <c r="E212" s="121">
        <v>410</v>
      </c>
      <c r="F212" s="121"/>
      <c r="G212" s="113">
        <f>E212*F212</f>
        <v>0</v>
      </c>
      <c r="I212" s="146"/>
      <c r="J212" s="122"/>
      <c r="K212" s="122"/>
      <c r="L212" s="122"/>
      <c r="M212" s="122"/>
    </row>
    <row r="213" spans="1:256" s="123" customFormat="1" ht="15.95" customHeight="1" x14ac:dyDescent="0.2">
      <c r="A213" s="141"/>
      <c r="B213" s="118"/>
      <c r="C213" s="164"/>
      <c r="D213" s="120"/>
      <c r="E213" s="121"/>
      <c r="F213" s="121"/>
      <c r="G213" s="146"/>
      <c r="I213" s="146"/>
      <c r="J213" s="122"/>
      <c r="K213" s="122"/>
      <c r="L213" s="122"/>
      <c r="M213" s="122"/>
    </row>
    <row r="214" spans="1:256" s="123" customFormat="1" ht="15.95" customHeight="1" x14ac:dyDescent="0.2">
      <c r="A214" s="141">
        <v>6</v>
      </c>
      <c r="B214" s="118" t="s">
        <v>63</v>
      </c>
      <c r="C214" s="160" t="s">
        <v>194</v>
      </c>
      <c r="D214" s="120" t="s">
        <v>31</v>
      </c>
      <c r="E214" s="121">
        <v>8</v>
      </c>
      <c r="F214" s="121"/>
      <c r="G214" s="113">
        <f>E214*F214</f>
        <v>0</v>
      </c>
      <c r="I214" s="146"/>
      <c r="J214" s="122"/>
      <c r="K214" s="122"/>
      <c r="L214" s="122"/>
      <c r="M214" s="122"/>
    </row>
    <row r="215" spans="1:256" s="123" customFormat="1" ht="15.95" customHeight="1" x14ac:dyDescent="0.2">
      <c r="A215" s="141"/>
      <c r="B215" s="118"/>
      <c r="C215" s="160"/>
      <c r="D215" s="120"/>
      <c r="E215" s="121"/>
      <c r="F215" s="121"/>
      <c r="G215" s="146"/>
      <c r="I215" s="146"/>
      <c r="J215" s="122"/>
      <c r="K215" s="122"/>
      <c r="L215" s="122"/>
      <c r="M215" s="122"/>
    </row>
    <row r="216" spans="1:256" s="123" customFormat="1" ht="15.95" customHeight="1" x14ac:dyDescent="0.2">
      <c r="A216" s="141"/>
      <c r="B216" s="119" t="s">
        <v>130</v>
      </c>
      <c r="C216" s="119" t="s">
        <v>131</v>
      </c>
      <c r="D216" s="120"/>
      <c r="E216" s="121"/>
      <c r="F216" s="121"/>
      <c r="G216" s="93" t="str">
        <f>IF(ISBLANK(E216),"",IF(ISBLANK(F216),"",E216*F216))</f>
        <v/>
      </c>
      <c r="H216" s="122"/>
      <c r="I216" s="122"/>
      <c r="J216" s="122"/>
      <c r="K216" s="122"/>
      <c r="L216" s="122"/>
      <c r="M216" s="122"/>
      <c r="N216" s="122"/>
      <c r="O216" s="122"/>
      <c r="P216" s="122"/>
      <c r="Q216" s="122"/>
      <c r="R216" s="122"/>
    </row>
    <row r="217" spans="1:256" s="123" customFormat="1" ht="15.95" customHeight="1" x14ac:dyDescent="0.2">
      <c r="A217" s="141"/>
      <c r="B217" s="119"/>
      <c r="C217" s="119"/>
      <c r="D217" s="120"/>
      <c r="E217" s="121"/>
      <c r="F217" s="121"/>
      <c r="G217" s="93"/>
      <c r="H217" s="122"/>
      <c r="I217" s="122"/>
      <c r="J217" s="122"/>
      <c r="K217" s="122"/>
      <c r="L217" s="122"/>
      <c r="M217" s="122"/>
      <c r="N217" s="122"/>
      <c r="O217" s="122"/>
      <c r="P217" s="122"/>
      <c r="Q217" s="122"/>
      <c r="R217" s="122"/>
    </row>
    <row r="218" spans="1:256" s="134" customFormat="1" ht="42.75" x14ac:dyDescent="0.2">
      <c r="A218" s="145">
        <v>7</v>
      </c>
      <c r="B218" s="118" t="s">
        <v>256</v>
      </c>
      <c r="C218" s="160" t="s">
        <v>257</v>
      </c>
      <c r="D218" s="120" t="s">
        <v>31</v>
      </c>
      <c r="E218" s="128">
        <v>6</v>
      </c>
      <c r="F218" s="128"/>
      <c r="G218" s="113">
        <f>E218*F218</f>
        <v>0</v>
      </c>
      <c r="H218" s="133"/>
      <c r="I218" s="133"/>
      <c r="J218" s="133"/>
      <c r="K218" s="133"/>
      <c r="L218" s="133"/>
      <c r="M218" s="133"/>
      <c r="N218" s="133"/>
      <c r="O218" s="133"/>
      <c r="P218" s="133"/>
      <c r="Q218" s="133"/>
      <c r="R218" s="133"/>
    </row>
    <row r="219" spans="1:256" s="134" customFormat="1" ht="15.95" customHeight="1" x14ac:dyDescent="0.2">
      <c r="A219" s="145"/>
      <c r="B219" s="124"/>
      <c r="C219" s="164"/>
      <c r="D219" s="131"/>
      <c r="E219" s="128"/>
      <c r="F219" s="128"/>
      <c r="G219" s="132"/>
      <c r="H219" s="133"/>
      <c r="I219" s="133"/>
      <c r="J219" s="133"/>
      <c r="K219" s="133"/>
      <c r="L219" s="133"/>
      <c r="M219" s="133"/>
      <c r="N219" s="133"/>
      <c r="O219" s="133"/>
      <c r="P219" s="133"/>
      <c r="Q219" s="133"/>
      <c r="R219" s="133"/>
    </row>
    <row r="220" spans="1:256" s="123" customFormat="1" ht="47.25" customHeight="1" x14ac:dyDescent="0.2">
      <c r="A220" s="141">
        <v>8</v>
      </c>
      <c r="B220" s="118" t="s">
        <v>187</v>
      </c>
      <c r="C220" s="160" t="s">
        <v>255</v>
      </c>
      <c r="D220" s="120" t="s">
        <v>31</v>
      </c>
      <c r="E220" s="128">
        <v>2</v>
      </c>
      <c r="F220" s="128"/>
      <c r="G220" s="113">
        <f>E220*F220</f>
        <v>0</v>
      </c>
      <c r="H220" s="122"/>
      <c r="I220" s="122"/>
      <c r="J220" s="122"/>
      <c r="K220" s="122"/>
      <c r="L220" s="122"/>
      <c r="M220" s="122"/>
      <c r="N220" s="122"/>
      <c r="O220" s="122"/>
      <c r="P220" s="122"/>
      <c r="Q220" s="122"/>
      <c r="R220" s="122"/>
    </row>
    <row r="221" spans="1:256" s="123" customFormat="1" ht="15.95" customHeight="1" x14ac:dyDescent="0.2">
      <c r="A221" s="141"/>
      <c r="B221" s="118"/>
      <c r="C221" s="160"/>
      <c r="D221" s="120"/>
      <c r="E221" s="128"/>
      <c r="F221" s="128"/>
      <c r="G221" s="146"/>
      <c r="H221" s="122"/>
      <c r="I221" s="122"/>
      <c r="J221" s="122"/>
      <c r="K221" s="122"/>
      <c r="L221" s="122"/>
      <c r="M221" s="122"/>
      <c r="N221" s="122"/>
      <c r="O221" s="122"/>
      <c r="P221" s="122"/>
      <c r="Q221" s="122"/>
      <c r="R221" s="122"/>
    </row>
    <row r="222" spans="1:256" s="168" customFormat="1" ht="71.25" x14ac:dyDescent="0.2">
      <c r="A222" s="145">
        <v>9</v>
      </c>
      <c r="B222" s="124" t="s">
        <v>132</v>
      </c>
      <c r="C222" s="164" t="s">
        <v>258</v>
      </c>
      <c r="D222" s="131" t="s">
        <v>31</v>
      </c>
      <c r="E222" s="128">
        <v>6</v>
      </c>
      <c r="F222" s="128"/>
      <c r="G222" s="113">
        <f>E222*F222</f>
        <v>0</v>
      </c>
      <c r="H222" s="134"/>
      <c r="I222" s="133"/>
      <c r="J222" s="133"/>
      <c r="K222" s="133"/>
      <c r="L222" s="133"/>
      <c r="M222" s="133"/>
      <c r="N222" s="134"/>
      <c r="O222" s="134"/>
      <c r="P222" s="134"/>
      <c r="Q222" s="134"/>
      <c r="R222" s="134"/>
      <c r="HU222" s="134"/>
      <c r="HV222" s="134"/>
      <c r="HW222" s="134"/>
      <c r="HX222" s="134"/>
      <c r="HY222" s="134"/>
      <c r="HZ222" s="134"/>
      <c r="IA222" s="134"/>
      <c r="IB222" s="134"/>
      <c r="IC222" s="134"/>
      <c r="ID222" s="134"/>
      <c r="IE222" s="134"/>
      <c r="IF222" s="134"/>
      <c r="IG222" s="134"/>
      <c r="IH222" s="134"/>
      <c r="II222" s="134"/>
      <c r="IJ222" s="134"/>
      <c r="IK222" s="134"/>
      <c r="IL222" s="134"/>
      <c r="IM222" s="134"/>
      <c r="IN222" s="134"/>
      <c r="IO222" s="134"/>
      <c r="IP222" s="134"/>
      <c r="IQ222" s="134"/>
      <c r="IR222" s="134"/>
      <c r="IS222" s="134"/>
      <c r="IT222" s="134"/>
      <c r="IU222" s="134"/>
      <c r="IV222" s="134"/>
    </row>
    <row r="223" spans="1:256" s="123" customFormat="1" ht="15.95" customHeight="1" x14ac:dyDescent="0.2">
      <c r="A223" s="141"/>
      <c r="B223" s="118"/>
      <c r="C223" s="168"/>
      <c r="D223" s="120"/>
      <c r="E223" s="121"/>
      <c r="F223" s="128"/>
      <c r="G223" s="146"/>
      <c r="I223" s="122"/>
      <c r="J223" s="122"/>
      <c r="K223" s="122"/>
      <c r="L223" s="122"/>
      <c r="M223" s="122"/>
    </row>
    <row r="224" spans="1:256" s="123" customFormat="1" ht="57" x14ac:dyDescent="0.2">
      <c r="A224" s="145">
        <v>10</v>
      </c>
      <c r="B224" s="118" t="s">
        <v>188</v>
      </c>
      <c r="C224" s="160" t="s">
        <v>259</v>
      </c>
      <c r="D224" s="120" t="s">
        <v>31</v>
      </c>
      <c r="E224" s="121">
        <v>2</v>
      </c>
      <c r="F224" s="128"/>
      <c r="G224" s="113">
        <f>E224*F224</f>
        <v>0</v>
      </c>
      <c r="H224" s="122"/>
      <c r="I224" s="122"/>
      <c r="J224" s="122"/>
      <c r="K224" s="122"/>
      <c r="L224" s="122"/>
      <c r="M224" s="122"/>
      <c r="N224" s="122"/>
      <c r="O224" s="122"/>
      <c r="P224" s="122"/>
      <c r="Q224" s="122"/>
      <c r="R224" s="122"/>
    </row>
    <row r="225" spans="1:256" s="123" customFormat="1" ht="15.95" customHeight="1" x14ac:dyDescent="0.2">
      <c r="A225" s="169"/>
      <c r="B225" s="118"/>
      <c r="C225" s="160"/>
      <c r="D225" s="120"/>
      <c r="E225" s="121"/>
      <c r="F225" s="121"/>
      <c r="G225" s="93"/>
    </row>
    <row r="226" spans="1:256" s="123" customFormat="1" ht="15.95" customHeight="1" x14ac:dyDescent="0.25">
      <c r="A226" s="141"/>
      <c r="B226" s="119" t="s">
        <v>133</v>
      </c>
      <c r="C226" s="127" t="s">
        <v>134</v>
      </c>
      <c r="D226" s="120"/>
      <c r="E226" s="121"/>
      <c r="F226" s="121"/>
      <c r="G226" s="93" t="str">
        <f>IF(ISBLANK(E226),"",IF(ISBLANK(F226),"",E226*F226))</f>
        <v/>
      </c>
      <c r="I226" s="146"/>
      <c r="J226" s="122"/>
      <c r="K226" s="122"/>
      <c r="L226" s="122"/>
      <c r="M226" s="122"/>
    </row>
    <row r="227" spans="1:256" s="129" customFormat="1" ht="15.95" customHeight="1" x14ac:dyDescent="0.2">
      <c r="A227" s="141"/>
      <c r="B227" s="118"/>
      <c r="C227" s="160"/>
      <c r="D227" s="120"/>
      <c r="E227" s="121"/>
      <c r="F227" s="121"/>
      <c r="G227" s="146"/>
      <c r="H227" s="123"/>
      <c r="I227" s="122"/>
      <c r="J227" s="122"/>
      <c r="K227" s="122"/>
      <c r="L227" s="122"/>
      <c r="M227" s="122"/>
      <c r="N227" s="123"/>
      <c r="O227" s="123"/>
      <c r="P227" s="123"/>
      <c r="Q227" s="123"/>
      <c r="R227" s="123"/>
      <c r="HU227" s="123"/>
      <c r="HV227" s="123"/>
      <c r="HW227" s="123"/>
      <c r="HX227" s="123"/>
      <c r="HY227" s="123"/>
      <c r="HZ227" s="123"/>
      <c r="IA227" s="123"/>
      <c r="IB227" s="123"/>
      <c r="IC227" s="123"/>
      <c r="ID227" s="123"/>
      <c r="IE227" s="123"/>
      <c r="IF227" s="123"/>
      <c r="IG227" s="123"/>
      <c r="IH227" s="123"/>
      <c r="II227" s="123"/>
      <c r="IJ227" s="123"/>
      <c r="IK227" s="123"/>
      <c r="IL227" s="123"/>
      <c r="IM227" s="123"/>
      <c r="IN227" s="123"/>
      <c r="IO227" s="123"/>
      <c r="IP227" s="123"/>
      <c r="IQ227" s="123"/>
      <c r="IR227" s="123"/>
      <c r="IS227" s="123"/>
      <c r="IT227" s="123"/>
      <c r="IU227" s="123"/>
      <c r="IV227" s="123"/>
    </row>
    <row r="228" spans="1:256" s="116" customFormat="1" ht="57" x14ac:dyDescent="0.2">
      <c r="A228" s="145">
        <v>11</v>
      </c>
      <c r="B228" s="124" t="s">
        <v>260</v>
      </c>
      <c r="C228" s="164" t="s">
        <v>315</v>
      </c>
      <c r="D228" s="131" t="s">
        <v>55</v>
      </c>
      <c r="E228" s="128">
        <v>51.1</v>
      </c>
      <c r="F228" s="128"/>
      <c r="G228" s="113">
        <f>E228*F228</f>
        <v>0</v>
      </c>
      <c r="H228" s="134"/>
      <c r="I228" s="133"/>
      <c r="J228" s="133"/>
      <c r="K228" s="133"/>
      <c r="L228" s="133"/>
      <c r="M228" s="133"/>
      <c r="N228" s="134"/>
      <c r="O228" s="134"/>
      <c r="P228" s="134"/>
      <c r="Q228" s="134"/>
      <c r="R228" s="134"/>
      <c r="HU228" s="134"/>
      <c r="HV228" s="134"/>
      <c r="HW228" s="134"/>
      <c r="HX228" s="134"/>
      <c r="HY228" s="134"/>
      <c r="HZ228" s="134"/>
      <c r="IA228" s="134"/>
      <c r="IB228" s="134"/>
      <c r="IC228" s="134"/>
      <c r="ID228" s="134"/>
      <c r="IE228" s="134"/>
      <c r="IF228" s="134"/>
      <c r="IG228" s="134"/>
      <c r="IH228" s="134"/>
      <c r="II228" s="134"/>
      <c r="IJ228" s="134"/>
      <c r="IK228" s="134"/>
      <c r="IL228" s="134"/>
      <c r="IM228" s="134"/>
      <c r="IN228" s="134"/>
      <c r="IO228" s="134"/>
      <c r="IP228" s="134"/>
      <c r="IQ228" s="134"/>
      <c r="IR228" s="134"/>
      <c r="IS228" s="134"/>
      <c r="IT228" s="134"/>
      <c r="IU228" s="134"/>
      <c r="IV228" s="134"/>
    </row>
    <row r="229" spans="1:256" s="129" customFormat="1" ht="15.95" customHeight="1" x14ac:dyDescent="0.2">
      <c r="A229" s="141"/>
      <c r="B229" s="118"/>
      <c r="C229" s="160"/>
      <c r="D229" s="120"/>
      <c r="E229" s="121"/>
      <c r="F229" s="128"/>
      <c r="G229" s="146"/>
      <c r="H229" s="123"/>
      <c r="I229" s="122"/>
      <c r="J229" s="122"/>
      <c r="K229" s="122"/>
      <c r="L229" s="122"/>
      <c r="M229" s="122"/>
      <c r="N229" s="123"/>
      <c r="O229" s="123"/>
      <c r="P229" s="123"/>
      <c r="Q229" s="123"/>
      <c r="R229" s="123"/>
      <c r="HU229" s="123"/>
      <c r="HV229" s="123"/>
      <c r="HW229" s="123"/>
      <c r="HX229" s="123"/>
      <c r="HY229" s="123"/>
      <c r="HZ229" s="123"/>
      <c r="IA229" s="123"/>
      <c r="IB229" s="123"/>
      <c r="IC229" s="123"/>
      <c r="ID229" s="123"/>
      <c r="IE229" s="123"/>
      <c r="IF229" s="123"/>
      <c r="IG229" s="123"/>
      <c r="IH229" s="123"/>
      <c r="II229" s="123"/>
      <c r="IJ229" s="123"/>
      <c r="IK229" s="123"/>
      <c r="IL229" s="123"/>
      <c r="IM229" s="123"/>
      <c r="IN229" s="123"/>
      <c r="IO229" s="123"/>
      <c r="IP229" s="123"/>
      <c r="IQ229" s="123"/>
      <c r="IR229" s="123"/>
      <c r="IS229" s="123"/>
      <c r="IT229" s="123"/>
      <c r="IU229" s="123"/>
      <c r="IV229" s="123"/>
    </row>
    <row r="230" spans="1:256" s="116" customFormat="1" ht="57" x14ac:dyDescent="0.2">
      <c r="A230" s="145">
        <v>12</v>
      </c>
      <c r="B230" s="118" t="s">
        <v>185</v>
      </c>
      <c r="C230" s="164" t="s">
        <v>316</v>
      </c>
      <c r="D230" s="120" t="s">
        <v>55</v>
      </c>
      <c r="E230" s="128">
        <v>19.899999999999999</v>
      </c>
      <c r="F230" s="128"/>
      <c r="G230" s="113">
        <f>E230*F230</f>
        <v>0</v>
      </c>
      <c r="H230" s="134"/>
      <c r="I230" s="133"/>
      <c r="J230" s="133"/>
      <c r="K230" s="133"/>
      <c r="L230" s="133"/>
      <c r="M230" s="133"/>
      <c r="N230" s="134"/>
      <c r="O230" s="134"/>
      <c r="P230" s="134"/>
      <c r="Q230" s="134"/>
      <c r="R230" s="134"/>
      <c r="HU230" s="134"/>
      <c r="HV230" s="134"/>
      <c r="HW230" s="134"/>
      <c r="HX230" s="134"/>
      <c r="HY230" s="134"/>
      <c r="HZ230" s="134"/>
      <c r="IA230" s="134"/>
      <c r="IB230" s="134"/>
      <c r="IC230" s="134"/>
      <c r="ID230" s="134"/>
      <c r="IE230" s="134"/>
      <c r="IF230" s="134"/>
      <c r="IG230" s="134"/>
      <c r="IH230" s="134"/>
      <c r="II230" s="134"/>
      <c r="IJ230" s="134"/>
      <c r="IK230" s="134"/>
      <c r="IL230" s="134"/>
      <c r="IM230" s="134"/>
      <c r="IN230" s="134"/>
      <c r="IO230" s="134"/>
      <c r="IP230" s="134"/>
      <c r="IQ230" s="134"/>
      <c r="IR230" s="134"/>
      <c r="IS230" s="134"/>
      <c r="IT230" s="134"/>
      <c r="IU230" s="134"/>
      <c r="IV230" s="134"/>
    </row>
    <row r="231" spans="1:256" s="116" customFormat="1" ht="15.95" customHeight="1" x14ac:dyDescent="0.2">
      <c r="A231" s="145"/>
      <c r="B231" s="118"/>
      <c r="C231" s="164"/>
      <c r="D231" s="120"/>
      <c r="E231" s="128"/>
      <c r="F231" s="128"/>
      <c r="G231" s="132"/>
      <c r="H231" s="134"/>
      <c r="I231" s="133"/>
      <c r="J231" s="133"/>
      <c r="K231" s="133"/>
      <c r="L231" s="133"/>
      <c r="M231" s="133"/>
      <c r="N231" s="134"/>
      <c r="O231" s="134"/>
      <c r="P231" s="134"/>
      <c r="Q231" s="134"/>
      <c r="R231" s="134"/>
      <c r="HU231" s="134"/>
      <c r="HV231" s="134"/>
      <c r="HW231" s="134"/>
      <c r="HX231" s="134"/>
      <c r="HY231" s="134"/>
      <c r="HZ231" s="134"/>
      <c r="IA231" s="134"/>
      <c r="IB231" s="134"/>
      <c r="IC231" s="134"/>
      <c r="ID231" s="134"/>
      <c r="IE231" s="134"/>
      <c r="IF231" s="134"/>
      <c r="IG231" s="134"/>
      <c r="IH231" s="134"/>
      <c r="II231" s="134"/>
      <c r="IJ231" s="134"/>
      <c r="IK231" s="134"/>
      <c r="IL231" s="134"/>
      <c r="IM231" s="134"/>
      <c r="IN231" s="134"/>
      <c r="IO231" s="134"/>
      <c r="IP231" s="134"/>
      <c r="IQ231" s="134"/>
      <c r="IR231" s="134"/>
      <c r="IS231" s="134"/>
      <c r="IT231" s="134"/>
      <c r="IU231" s="134"/>
      <c r="IV231" s="134"/>
    </row>
    <row r="232" spans="1:256" s="123" customFormat="1" ht="57" x14ac:dyDescent="0.2">
      <c r="A232" s="141">
        <v>13</v>
      </c>
      <c r="B232" s="118" t="s">
        <v>135</v>
      </c>
      <c r="C232" s="160" t="s">
        <v>136</v>
      </c>
      <c r="D232" s="120" t="s">
        <v>55</v>
      </c>
      <c r="E232" s="121">
        <v>51.1</v>
      </c>
      <c r="F232" s="121"/>
      <c r="G232" s="113">
        <f>E232*F232</f>
        <v>0</v>
      </c>
      <c r="I232" s="122"/>
      <c r="J232" s="122"/>
      <c r="K232" s="122"/>
      <c r="L232" s="122"/>
      <c r="M232" s="122"/>
    </row>
    <row r="233" spans="1:256" s="123" customFormat="1" ht="15.95" customHeight="1" x14ac:dyDescent="0.2">
      <c r="A233" s="141"/>
      <c r="B233" s="118"/>
      <c r="C233" s="160"/>
      <c r="D233" s="120"/>
      <c r="E233" s="121"/>
      <c r="F233" s="121"/>
      <c r="G233" s="93"/>
      <c r="I233" s="122"/>
      <c r="J233" s="122"/>
      <c r="K233" s="122"/>
      <c r="L233" s="122"/>
      <c r="M233" s="122"/>
    </row>
    <row r="234" spans="1:256" s="123" customFormat="1" ht="57" x14ac:dyDescent="0.2">
      <c r="A234" s="141">
        <v>14</v>
      </c>
      <c r="B234" s="118" t="s">
        <v>208</v>
      </c>
      <c r="C234" s="160" t="s">
        <v>209</v>
      </c>
      <c r="D234" s="120" t="s">
        <v>55</v>
      </c>
      <c r="E234" s="121">
        <v>19.899999999999999</v>
      </c>
      <c r="F234" s="121"/>
      <c r="G234" s="113">
        <f>E234*F234</f>
        <v>0</v>
      </c>
      <c r="I234" s="122"/>
      <c r="J234" s="122"/>
      <c r="K234" s="122"/>
      <c r="L234" s="122"/>
      <c r="M234" s="122"/>
    </row>
    <row r="235" spans="1:256" s="123" customFormat="1" ht="15.95" customHeight="1" x14ac:dyDescent="0.2">
      <c r="A235" s="141"/>
      <c r="B235" s="118"/>
      <c r="C235" s="160"/>
      <c r="D235" s="120"/>
      <c r="E235" s="121"/>
      <c r="F235" s="121"/>
      <c r="G235" s="146"/>
      <c r="I235" s="122"/>
      <c r="J235" s="122"/>
      <c r="K235" s="122"/>
      <c r="L235" s="122"/>
      <c r="M235" s="122"/>
    </row>
    <row r="236" spans="1:256" s="129" customFormat="1" ht="57" x14ac:dyDescent="0.2">
      <c r="A236" s="141">
        <v>15</v>
      </c>
      <c r="B236" s="118" t="s">
        <v>137</v>
      </c>
      <c r="C236" s="160" t="s">
        <v>138</v>
      </c>
      <c r="D236" s="120" t="s">
        <v>31</v>
      </c>
      <c r="E236" s="121">
        <v>6</v>
      </c>
      <c r="F236" s="121"/>
      <c r="G236" s="113">
        <f>E236*F236</f>
        <v>0</v>
      </c>
      <c r="H236" s="123"/>
      <c r="I236" s="122"/>
      <c r="J236" s="122"/>
      <c r="K236" s="122"/>
      <c r="L236" s="122"/>
      <c r="M236" s="122"/>
      <c r="HU236" s="123"/>
      <c r="HV236" s="123"/>
      <c r="HW236" s="123"/>
      <c r="HX236" s="123"/>
      <c r="HY236" s="123"/>
      <c r="HZ236" s="123"/>
      <c r="IA236" s="123"/>
      <c r="IB236" s="123"/>
      <c r="IC236" s="123"/>
      <c r="ID236" s="123"/>
      <c r="IE236" s="123"/>
      <c r="IF236" s="123"/>
      <c r="IG236" s="123"/>
      <c r="IH236" s="123"/>
      <c r="II236" s="123"/>
      <c r="IJ236" s="123"/>
      <c r="IK236" s="123"/>
      <c r="IL236" s="123"/>
      <c r="IM236" s="123"/>
      <c r="IN236" s="123"/>
      <c r="IO236" s="123"/>
      <c r="IP236" s="123"/>
      <c r="IQ236" s="123"/>
      <c r="IR236" s="123"/>
      <c r="IS236" s="123"/>
      <c r="IT236" s="123"/>
      <c r="IU236" s="123"/>
      <c r="IV236" s="123"/>
    </row>
    <row r="237" spans="1:256" s="129" customFormat="1" ht="15.95" customHeight="1" x14ac:dyDescent="0.2">
      <c r="A237" s="141"/>
      <c r="B237" s="118"/>
      <c r="C237" s="160"/>
      <c r="D237" s="120"/>
      <c r="E237" s="121"/>
      <c r="F237" s="121"/>
      <c r="G237" s="146"/>
      <c r="H237" s="123"/>
      <c r="I237" s="122"/>
      <c r="J237" s="122"/>
      <c r="K237" s="122"/>
      <c r="L237" s="122"/>
      <c r="M237" s="122"/>
      <c r="HU237" s="123"/>
      <c r="HV237" s="123"/>
      <c r="HW237" s="123"/>
      <c r="HX237" s="123"/>
      <c r="HY237" s="123"/>
      <c r="HZ237" s="123"/>
      <c r="IA237" s="123"/>
      <c r="IB237" s="123"/>
      <c r="IC237" s="123"/>
      <c r="ID237" s="123"/>
      <c r="IE237" s="123"/>
      <c r="IF237" s="123"/>
      <c r="IG237" s="123"/>
      <c r="IH237" s="123"/>
      <c r="II237" s="123"/>
      <c r="IJ237" s="123"/>
      <c r="IK237" s="123"/>
      <c r="IL237" s="123"/>
      <c r="IM237" s="123"/>
      <c r="IN237" s="123"/>
      <c r="IO237" s="123"/>
      <c r="IP237" s="123"/>
      <c r="IQ237" s="123"/>
      <c r="IR237" s="123"/>
      <c r="IS237" s="123"/>
      <c r="IT237" s="123"/>
      <c r="IU237" s="123"/>
      <c r="IV237" s="123"/>
    </row>
    <row r="238" spans="1:256" s="129" customFormat="1" ht="48" customHeight="1" x14ac:dyDescent="0.2">
      <c r="A238" s="141">
        <v>16</v>
      </c>
      <c r="B238" s="118" t="s">
        <v>183</v>
      </c>
      <c r="C238" s="160" t="s">
        <v>184</v>
      </c>
      <c r="D238" s="120" t="s">
        <v>31</v>
      </c>
      <c r="E238" s="121">
        <v>2</v>
      </c>
      <c r="F238" s="128"/>
      <c r="G238" s="113">
        <f>E238*F238</f>
        <v>0</v>
      </c>
      <c r="H238" s="123"/>
      <c r="I238" s="122"/>
      <c r="J238" s="122"/>
      <c r="K238" s="122"/>
      <c r="L238" s="122"/>
      <c r="M238" s="122"/>
      <c r="HU238" s="123"/>
      <c r="HV238" s="123"/>
      <c r="HW238" s="123"/>
      <c r="HX238" s="123"/>
      <c r="HY238" s="123"/>
      <c r="HZ238" s="123"/>
      <c r="IA238" s="123"/>
      <c r="IB238" s="123"/>
      <c r="IC238" s="123"/>
      <c r="ID238" s="123"/>
      <c r="IE238" s="123"/>
      <c r="IF238" s="123"/>
      <c r="IG238" s="123"/>
      <c r="IH238" s="123"/>
      <c r="II238" s="123"/>
      <c r="IJ238" s="123"/>
      <c r="IK238" s="123"/>
      <c r="IL238" s="123"/>
      <c r="IM238" s="123"/>
      <c r="IN238" s="123"/>
      <c r="IO238" s="123"/>
      <c r="IP238" s="123"/>
      <c r="IQ238" s="123"/>
      <c r="IR238" s="123"/>
      <c r="IS238" s="123"/>
      <c r="IT238" s="123"/>
      <c r="IU238" s="123"/>
      <c r="IV238" s="123"/>
    </row>
    <row r="239" spans="1:256" s="117" customFormat="1" ht="15.95" customHeight="1" x14ac:dyDescent="0.2">
      <c r="A239" s="106"/>
      <c r="B239" s="114"/>
      <c r="C239" s="135"/>
      <c r="D239" s="115"/>
      <c r="E239" s="116"/>
      <c r="F239" s="113"/>
      <c r="G239" s="113"/>
    </row>
    <row r="240" spans="1:256" s="171" customFormat="1" ht="15.95" customHeight="1" x14ac:dyDescent="0.25">
      <c r="A240" s="136"/>
      <c r="B240" s="137"/>
      <c r="C240" s="137" t="s">
        <v>139</v>
      </c>
      <c r="D240" s="138"/>
      <c r="E240" s="129"/>
      <c r="F240" s="139"/>
      <c r="G240" s="140">
        <f>SUM(G198:G239)</f>
        <v>0</v>
      </c>
      <c r="H240" s="170"/>
    </row>
    <row r="241" spans="1:18" s="176" customFormat="1" ht="15.95" customHeight="1" x14ac:dyDescent="0.2">
      <c r="A241" s="104"/>
      <c r="B241" s="172"/>
      <c r="C241" s="106"/>
      <c r="D241" s="173"/>
      <c r="E241" s="174"/>
      <c r="F241" s="113"/>
      <c r="G241" s="174"/>
      <c r="H241" s="175"/>
    </row>
    <row r="242" spans="1:18" s="176" customFormat="1" ht="15.95" customHeight="1" x14ac:dyDescent="0.2">
      <c r="A242" s="104"/>
      <c r="B242" s="172"/>
      <c r="C242" s="106"/>
      <c r="D242" s="173"/>
      <c r="E242" s="174"/>
      <c r="F242" s="113"/>
      <c r="G242" s="174"/>
      <c r="H242" s="175"/>
    </row>
    <row r="243" spans="1:18" s="117" customFormat="1" ht="15" x14ac:dyDescent="0.2">
      <c r="A243" s="104"/>
      <c r="B243" s="114" t="s">
        <v>140</v>
      </c>
      <c r="C243" s="114" t="s">
        <v>12</v>
      </c>
      <c r="D243" s="158"/>
      <c r="E243" s="113"/>
      <c r="F243" s="113"/>
      <c r="G243" s="113" t="str">
        <f>IF(ISBLANK(E243),"",IF(ISBLANK(F243),"",E243*F243))</f>
        <v/>
      </c>
    </row>
    <row r="244" spans="1:18" s="176" customFormat="1" ht="15.95" customHeight="1" x14ac:dyDescent="0.2">
      <c r="A244" s="177"/>
      <c r="B244" s="172"/>
      <c r="C244" s="106"/>
      <c r="D244" s="173"/>
      <c r="E244" s="174"/>
      <c r="F244" s="113"/>
      <c r="G244" s="174"/>
      <c r="H244" s="175"/>
    </row>
    <row r="245" spans="1:18" s="171" customFormat="1" ht="15.95" customHeight="1" x14ac:dyDescent="0.25">
      <c r="A245" s="136"/>
      <c r="B245" s="137"/>
      <c r="C245" s="137" t="s">
        <v>141</v>
      </c>
      <c r="D245" s="138"/>
      <c r="E245" s="129"/>
      <c r="F245" s="139"/>
      <c r="G245" s="140">
        <f>SUM(G243:G244)</f>
        <v>0</v>
      </c>
      <c r="H245" s="170"/>
    </row>
    <row r="246" spans="1:18" s="176" customFormat="1" ht="15.95" customHeight="1" x14ac:dyDescent="0.2">
      <c r="A246" s="104"/>
      <c r="B246" s="172"/>
      <c r="C246" s="106"/>
      <c r="D246" s="173"/>
      <c r="E246" s="174"/>
      <c r="F246" s="113"/>
      <c r="G246" s="174"/>
      <c r="H246" s="175"/>
    </row>
    <row r="247" spans="1:18" s="176" customFormat="1" ht="15.95" customHeight="1" x14ac:dyDescent="0.2">
      <c r="A247" s="104"/>
      <c r="B247" s="172"/>
      <c r="C247" s="106"/>
      <c r="D247" s="173"/>
      <c r="E247" s="174"/>
      <c r="F247" s="113"/>
      <c r="G247" s="174"/>
      <c r="H247" s="175"/>
    </row>
    <row r="248" spans="1:18" s="117" customFormat="1" ht="15.95" customHeight="1" x14ac:dyDescent="0.2">
      <c r="A248" s="104"/>
      <c r="B248" s="114" t="s">
        <v>142</v>
      </c>
      <c r="C248" s="114" t="s">
        <v>143</v>
      </c>
      <c r="D248" s="158"/>
      <c r="E248" s="113"/>
      <c r="F248" s="113"/>
      <c r="G248" s="113" t="str">
        <f>IF(ISBLANK(E248),"",IF(ISBLANK(F248),"",E248*F248))</f>
        <v/>
      </c>
    </row>
    <row r="249" spans="1:18" s="117" customFormat="1" ht="15.95" customHeight="1" x14ac:dyDescent="0.2">
      <c r="A249" s="104"/>
      <c r="B249" s="114"/>
      <c r="C249" s="114"/>
      <c r="D249" s="158"/>
      <c r="E249" s="113"/>
      <c r="F249" s="113"/>
      <c r="G249" s="113"/>
    </row>
    <row r="250" spans="1:18" s="123" customFormat="1" ht="15.95" customHeight="1" x14ac:dyDescent="0.2">
      <c r="A250" s="141"/>
      <c r="B250" s="119" t="s">
        <v>150</v>
      </c>
      <c r="C250" s="159" t="s">
        <v>151</v>
      </c>
      <c r="D250" s="143"/>
      <c r="E250" s="121"/>
      <c r="F250" s="121"/>
      <c r="G250" s="93" t="str">
        <f>IF(ISBLANK(E250),"",IF(ISBLANK(F250),"",E250*F250))</f>
        <v/>
      </c>
      <c r="I250" s="146"/>
      <c r="J250" s="122"/>
      <c r="K250" s="122"/>
      <c r="L250" s="122"/>
      <c r="M250" s="122"/>
    </row>
    <row r="251" spans="1:18" s="123" customFormat="1" ht="15.95" customHeight="1" x14ac:dyDescent="0.2">
      <c r="A251" s="141"/>
      <c r="B251" s="119"/>
      <c r="C251" s="159"/>
      <c r="D251" s="143"/>
      <c r="E251" s="121"/>
      <c r="F251" s="121"/>
      <c r="G251" s="121"/>
      <c r="I251" s="146"/>
      <c r="J251" s="122"/>
      <c r="K251" s="122"/>
      <c r="L251" s="122"/>
      <c r="M251" s="122"/>
    </row>
    <row r="252" spans="1:18" s="123" customFormat="1" ht="99.75" x14ac:dyDescent="0.2">
      <c r="A252" s="141">
        <v>1</v>
      </c>
      <c r="B252" s="118" t="s">
        <v>152</v>
      </c>
      <c r="C252" s="168" t="s">
        <v>210</v>
      </c>
      <c r="D252" s="143" t="s">
        <v>55</v>
      </c>
      <c r="E252" s="121">
        <v>137</v>
      </c>
      <c r="F252" s="121"/>
      <c r="G252" s="113">
        <f>E252*F252</f>
        <v>0</v>
      </c>
      <c r="I252" s="146"/>
      <c r="J252" s="122"/>
      <c r="K252" s="122"/>
      <c r="L252" s="122"/>
      <c r="M252" s="122"/>
    </row>
    <row r="253" spans="1:18" s="123" customFormat="1" ht="15.95" customHeight="1" x14ac:dyDescent="0.2">
      <c r="A253" s="141"/>
      <c r="B253" s="118"/>
      <c r="C253" s="168"/>
      <c r="D253" s="143"/>
      <c r="E253" s="121"/>
      <c r="F253" s="121"/>
      <c r="G253" s="93"/>
      <c r="I253" s="146"/>
      <c r="J253" s="122"/>
      <c r="K253" s="122"/>
      <c r="L253" s="122"/>
      <c r="M253" s="122"/>
    </row>
    <row r="254" spans="1:18" s="123" customFormat="1" ht="42.75" x14ac:dyDescent="0.2">
      <c r="A254" s="141">
        <v>2</v>
      </c>
      <c r="B254" s="118" t="s">
        <v>203</v>
      </c>
      <c r="C254" s="168" t="s">
        <v>204</v>
      </c>
      <c r="D254" s="143" t="s">
        <v>55</v>
      </c>
      <c r="E254" s="121">
        <v>410</v>
      </c>
      <c r="F254" s="121"/>
      <c r="G254" s="113">
        <f>E254*F254</f>
        <v>0</v>
      </c>
      <c r="I254" s="146"/>
      <c r="J254" s="122"/>
      <c r="K254" s="122"/>
      <c r="L254" s="122"/>
      <c r="M254" s="122"/>
    </row>
    <row r="255" spans="1:18" s="123" customFormat="1" ht="15.95" customHeight="1" x14ac:dyDescent="0.2">
      <c r="A255" s="141"/>
      <c r="B255" s="118"/>
      <c r="C255" s="168"/>
      <c r="D255" s="143"/>
      <c r="E255" s="121"/>
      <c r="F255" s="121"/>
      <c r="G255" s="93"/>
      <c r="H255" s="122"/>
      <c r="I255" s="122"/>
      <c r="J255" s="122"/>
      <c r="K255" s="122"/>
      <c r="L255" s="122"/>
      <c r="M255" s="122"/>
      <c r="N255" s="122"/>
      <c r="O255" s="122"/>
      <c r="P255" s="122"/>
      <c r="Q255" s="122"/>
      <c r="R255" s="122"/>
    </row>
    <row r="256" spans="1:18" s="123" customFormat="1" ht="15.95" customHeight="1" x14ac:dyDescent="0.2">
      <c r="A256" s="141"/>
      <c r="B256" s="119" t="s">
        <v>153</v>
      </c>
      <c r="C256" s="159" t="s">
        <v>154</v>
      </c>
      <c r="D256" s="143"/>
      <c r="E256" s="121"/>
      <c r="F256" s="121"/>
      <c r="G256" s="93" t="str">
        <f>IF(ISBLANK(E256),"",IF(ISBLANK(F256),"",E256*F256))</f>
        <v/>
      </c>
      <c r="I256" s="146"/>
      <c r="J256" s="122"/>
      <c r="K256" s="122"/>
      <c r="L256" s="122"/>
      <c r="M256" s="122"/>
    </row>
    <row r="257" spans="1:256" s="123" customFormat="1" ht="15.95" customHeight="1" x14ac:dyDescent="0.2">
      <c r="A257" s="141"/>
      <c r="B257" s="119"/>
      <c r="C257" s="159"/>
      <c r="D257" s="143"/>
      <c r="E257" s="121"/>
      <c r="F257" s="121"/>
      <c r="G257" s="93"/>
      <c r="I257" s="146"/>
      <c r="J257" s="122"/>
      <c r="K257" s="122"/>
      <c r="L257" s="122"/>
      <c r="M257" s="122"/>
    </row>
    <row r="258" spans="1:256" s="129" customFormat="1" ht="49.5" customHeight="1" x14ac:dyDescent="0.2">
      <c r="A258" s="141">
        <v>3</v>
      </c>
      <c r="B258" s="118" t="s">
        <v>155</v>
      </c>
      <c r="C258" s="168" t="s">
        <v>156</v>
      </c>
      <c r="D258" s="143" t="s">
        <v>31</v>
      </c>
      <c r="E258" s="121">
        <v>40</v>
      </c>
      <c r="F258" s="121"/>
      <c r="G258" s="113">
        <f>E258*F258</f>
        <v>0</v>
      </c>
      <c r="H258" s="123"/>
      <c r="I258" s="146"/>
      <c r="J258" s="122"/>
      <c r="K258" s="122"/>
      <c r="L258" s="122"/>
      <c r="M258" s="122"/>
      <c r="N258" s="123"/>
      <c r="O258" s="123"/>
      <c r="P258" s="123"/>
      <c r="Q258" s="123"/>
      <c r="R258" s="123"/>
      <c r="HU258" s="123"/>
      <c r="HV258" s="123"/>
      <c r="HW258" s="123"/>
      <c r="HX258" s="123"/>
      <c r="HY258" s="123"/>
      <c r="HZ258" s="123"/>
      <c r="IA258" s="123"/>
      <c r="IB258" s="123"/>
      <c r="IC258" s="123"/>
      <c r="ID258" s="123"/>
      <c r="IE258" s="123"/>
      <c r="IF258" s="123"/>
      <c r="IG258" s="123"/>
      <c r="IH258" s="123"/>
      <c r="II258" s="123"/>
      <c r="IJ258" s="123"/>
      <c r="IK258" s="123"/>
      <c r="IL258" s="123"/>
      <c r="IM258" s="123"/>
      <c r="IN258" s="123"/>
      <c r="IO258" s="123"/>
      <c r="IP258" s="123"/>
      <c r="IQ258" s="123"/>
      <c r="IR258" s="123"/>
      <c r="IS258" s="123"/>
      <c r="IT258" s="123"/>
      <c r="IU258" s="123"/>
      <c r="IV258" s="123"/>
    </row>
    <row r="259" spans="1:256" s="129" customFormat="1" ht="15.95" customHeight="1" x14ac:dyDescent="0.2">
      <c r="A259" s="141"/>
      <c r="B259" s="118"/>
      <c r="C259" s="168"/>
      <c r="D259" s="143"/>
      <c r="E259" s="121"/>
      <c r="F259" s="121"/>
      <c r="G259" s="93"/>
      <c r="H259" s="123"/>
      <c r="I259" s="146"/>
      <c r="J259" s="122"/>
      <c r="K259" s="122"/>
      <c r="L259" s="122"/>
      <c r="M259" s="122"/>
      <c r="N259" s="123"/>
      <c r="O259" s="123"/>
      <c r="P259" s="123"/>
      <c r="Q259" s="123"/>
      <c r="R259" s="123"/>
      <c r="HU259" s="123"/>
      <c r="HV259" s="123"/>
      <c r="HW259" s="123"/>
      <c r="HX259" s="123"/>
      <c r="HY259" s="123"/>
      <c r="HZ259" s="123"/>
      <c r="IA259" s="123"/>
      <c r="IB259" s="123"/>
      <c r="IC259" s="123"/>
      <c r="ID259" s="123"/>
      <c r="IE259" s="123"/>
      <c r="IF259" s="123"/>
      <c r="IG259" s="123"/>
      <c r="IH259" s="123"/>
      <c r="II259" s="123"/>
      <c r="IJ259" s="123"/>
      <c r="IK259" s="123"/>
      <c r="IL259" s="123"/>
      <c r="IM259" s="123"/>
      <c r="IN259" s="123"/>
      <c r="IO259" s="123"/>
      <c r="IP259" s="123"/>
      <c r="IQ259" s="123"/>
      <c r="IR259" s="123"/>
      <c r="IS259" s="123"/>
      <c r="IT259" s="123"/>
      <c r="IU259" s="123"/>
      <c r="IV259" s="123"/>
    </row>
    <row r="260" spans="1:256" s="123" customFormat="1" ht="42.75" x14ac:dyDescent="0.2">
      <c r="A260" s="141">
        <v>4</v>
      </c>
      <c r="B260" s="118" t="s">
        <v>157</v>
      </c>
      <c r="C260" s="168" t="s">
        <v>158</v>
      </c>
      <c r="D260" s="143" t="s">
        <v>31</v>
      </c>
      <c r="E260" s="121">
        <v>19</v>
      </c>
      <c r="F260" s="121"/>
      <c r="G260" s="113">
        <f>E260*F260</f>
        <v>0</v>
      </c>
      <c r="I260" s="146"/>
      <c r="J260" s="122"/>
      <c r="K260" s="122"/>
      <c r="L260" s="122"/>
      <c r="M260" s="122"/>
    </row>
    <row r="261" spans="1:256" s="123" customFormat="1" ht="15.95" customHeight="1" x14ac:dyDescent="0.2">
      <c r="A261" s="141"/>
      <c r="B261" s="118"/>
      <c r="C261" s="168"/>
      <c r="D261" s="143"/>
      <c r="E261" s="121"/>
      <c r="F261" s="121"/>
      <c r="G261" s="93"/>
      <c r="H261" s="122"/>
      <c r="I261" s="122"/>
      <c r="J261" s="122"/>
      <c r="K261" s="122"/>
      <c r="L261" s="122"/>
      <c r="M261" s="122"/>
      <c r="N261" s="122"/>
      <c r="O261" s="122"/>
      <c r="P261" s="122"/>
      <c r="Q261" s="122"/>
      <c r="R261" s="122"/>
    </row>
    <row r="262" spans="1:256" s="123" customFormat="1" ht="15.95" customHeight="1" x14ac:dyDescent="0.2">
      <c r="A262" s="141"/>
      <c r="B262" s="119" t="s">
        <v>159</v>
      </c>
      <c r="C262" s="159" t="s">
        <v>160</v>
      </c>
      <c r="D262" s="143"/>
      <c r="E262" s="121"/>
      <c r="F262" s="121"/>
      <c r="G262" s="93" t="str">
        <f>IF(ISBLANK(E262),"",IF(ISBLANK(F262),"",E262*F262))</f>
        <v/>
      </c>
      <c r="I262" s="146"/>
      <c r="J262" s="122"/>
      <c r="K262" s="122"/>
      <c r="L262" s="122"/>
      <c r="M262" s="122"/>
    </row>
    <row r="263" spans="1:256" s="123" customFormat="1" ht="15.95" customHeight="1" x14ac:dyDescent="0.2">
      <c r="A263" s="141"/>
      <c r="B263" s="119"/>
      <c r="C263" s="159"/>
      <c r="D263" s="143"/>
      <c r="E263" s="121"/>
      <c r="F263" s="121"/>
      <c r="G263" s="93"/>
      <c r="I263" s="146"/>
      <c r="J263" s="122"/>
      <c r="K263" s="122"/>
      <c r="L263" s="122"/>
      <c r="M263" s="122"/>
    </row>
    <row r="264" spans="1:256" s="123" customFormat="1" ht="48" customHeight="1" x14ac:dyDescent="0.2">
      <c r="A264" s="141">
        <v>5</v>
      </c>
      <c r="B264" s="118" t="s">
        <v>161</v>
      </c>
      <c r="C264" s="168" t="s">
        <v>162</v>
      </c>
      <c r="D264" s="143" t="s">
        <v>55</v>
      </c>
      <c r="E264" s="121">
        <v>206</v>
      </c>
      <c r="F264" s="121"/>
      <c r="G264" s="113">
        <f>E264*F264</f>
        <v>0</v>
      </c>
      <c r="I264" s="146"/>
      <c r="J264" s="122"/>
      <c r="K264" s="122"/>
      <c r="L264" s="122"/>
      <c r="M264" s="122"/>
    </row>
    <row r="265" spans="1:256" s="123" customFormat="1" ht="15.95" customHeight="1" x14ac:dyDescent="0.2">
      <c r="A265" s="141"/>
      <c r="B265" s="118"/>
      <c r="C265" s="168"/>
      <c r="D265" s="143"/>
      <c r="E265" s="121"/>
      <c r="F265" s="121"/>
      <c r="G265" s="93"/>
      <c r="H265" s="122"/>
      <c r="I265" s="122"/>
      <c r="J265" s="122"/>
      <c r="K265" s="122"/>
      <c r="L265" s="122"/>
      <c r="M265" s="122"/>
      <c r="N265" s="122"/>
      <c r="O265" s="122"/>
      <c r="P265" s="122"/>
      <c r="Q265" s="122"/>
      <c r="R265" s="122"/>
    </row>
    <row r="266" spans="1:256" s="123" customFormat="1" ht="28.5" x14ac:dyDescent="0.2">
      <c r="A266" s="141">
        <v>6</v>
      </c>
      <c r="B266" s="118" t="s">
        <v>163</v>
      </c>
      <c r="C266" s="168" t="s">
        <v>164</v>
      </c>
      <c r="D266" s="143" t="s">
        <v>31</v>
      </c>
      <c r="E266" s="121">
        <v>6</v>
      </c>
      <c r="F266" s="121"/>
      <c r="G266" s="113">
        <f>E266*F266</f>
        <v>0</v>
      </c>
      <c r="I266" s="122"/>
      <c r="J266" s="122"/>
      <c r="K266" s="122"/>
      <c r="L266" s="122"/>
      <c r="M266" s="122"/>
    </row>
    <row r="267" spans="1:256" s="107" customFormat="1" ht="15.95" customHeight="1" x14ac:dyDescent="0.25">
      <c r="A267" s="178"/>
      <c r="B267" s="179"/>
      <c r="C267" s="180"/>
      <c r="D267" s="181"/>
      <c r="E267" s="182"/>
      <c r="F267" s="183"/>
      <c r="G267" s="182"/>
    </row>
    <row r="268" spans="1:256" s="184" customFormat="1" ht="15.95" customHeight="1" x14ac:dyDescent="0.25">
      <c r="A268" s="136"/>
      <c r="B268" s="137"/>
      <c r="C268" s="137" t="s">
        <v>165</v>
      </c>
      <c r="D268" s="138"/>
      <c r="E268" s="129"/>
      <c r="F268" s="139"/>
      <c r="G268" s="140">
        <f>SUM(G248:H267)</f>
        <v>0</v>
      </c>
    </row>
    <row r="269" spans="1:256" s="107" customFormat="1" ht="15.95" customHeight="1" x14ac:dyDescent="0.2">
      <c r="A269" s="104"/>
      <c r="B269" s="151"/>
      <c r="C269" s="106"/>
      <c r="E269" s="113"/>
      <c r="F269" s="113"/>
      <c r="G269" s="113"/>
    </row>
    <row r="270" spans="1:256" s="107" customFormat="1" ht="15.95" customHeight="1" x14ac:dyDescent="0.2">
      <c r="A270" s="104"/>
      <c r="B270" s="151"/>
      <c r="C270" s="106"/>
      <c r="E270" s="113"/>
      <c r="F270" s="113"/>
      <c r="G270" s="113"/>
    </row>
    <row r="271" spans="1:256" s="117" customFormat="1" ht="15.95" customHeight="1" x14ac:dyDescent="0.2">
      <c r="A271" s="104"/>
      <c r="B271" s="114" t="s">
        <v>166</v>
      </c>
      <c r="C271" s="114" t="s">
        <v>16</v>
      </c>
      <c r="D271" s="158"/>
      <c r="E271" s="113"/>
      <c r="F271" s="113"/>
      <c r="G271" s="113" t="str">
        <f>IF(ISBLANK(E271),"",IF(ISBLANK(F271),"",E271*F271))</f>
        <v/>
      </c>
    </row>
    <row r="272" spans="1:256" s="117" customFormat="1" ht="15.95" customHeight="1" x14ac:dyDescent="0.2">
      <c r="A272" s="104"/>
      <c r="B272" s="114"/>
      <c r="C272" s="114"/>
      <c r="D272" s="158"/>
      <c r="E272" s="113"/>
      <c r="F272" s="113"/>
      <c r="G272" s="113"/>
    </row>
    <row r="273" spans="1:18" s="123" customFormat="1" ht="15.95" customHeight="1" x14ac:dyDescent="0.2">
      <c r="A273" s="141"/>
      <c r="B273" s="119" t="s">
        <v>167</v>
      </c>
      <c r="C273" s="147" t="s">
        <v>168</v>
      </c>
      <c r="E273" s="121"/>
      <c r="F273" s="121"/>
      <c r="G273" s="121"/>
      <c r="H273" s="122"/>
      <c r="I273" s="122"/>
      <c r="J273" s="122"/>
      <c r="K273" s="122"/>
      <c r="L273" s="122"/>
      <c r="M273" s="122"/>
      <c r="N273" s="122"/>
      <c r="O273" s="122"/>
      <c r="P273" s="122"/>
      <c r="Q273" s="122"/>
      <c r="R273" s="122"/>
    </row>
    <row r="274" spans="1:18" s="123" customFormat="1" ht="15.95" customHeight="1" x14ac:dyDescent="0.2">
      <c r="A274" s="141"/>
      <c r="B274" s="119"/>
      <c r="C274" s="147"/>
      <c r="E274" s="121"/>
      <c r="F274" s="121"/>
      <c r="G274" s="121"/>
      <c r="H274" s="122"/>
      <c r="I274" s="122"/>
      <c r="J274" s="122"/>
      <c r="K274" s="122"/>
      <c r="L274" s="122"/>
      <c r="M274" s="122"/>
      <c r="N274" s="122"/>
      <c r="O274" s="122"/>
      <c r="P274" s="122"/>
      <c r="Q274" s="122"/>
      <c r="R274" s="122"/>
    </row>
    <row r="275" spans="1:18" s="123" customFormat="1" ht="15.95" customHeight="1" x14ac:dyDescent="0.2">
      <c r="A275" s="141"/>
      <c r="B275" s="118"/>
      <c r="C275" s="168"/>
      <c r="D275" s="143"/>
      <c r="E275" s="121"/>
      <c r="F275" s="121"/>
      <c r="G275" s="93"/>
      <c r="H275" s="122"/>
      <c r="I275" s="122"/>
      <c r="J275" s="122"/>
      <c r="K275" s="122"/>
      <c r="L275" s="122"/>
      <c r="M275" s="122"/>
      <c r="N275" s="122"/>
      <c r="O275" s="122"/>
      <c r="P275" s="122"/>
      <c r="Q275" s="122"/>
      <c r="R275" s="122"/>
    </row>
    <row r="276" spans="1:18" s="123" customFormat="1" ht="15.95" customHeight="1" x14ac:dyDescent="0.2">
      <c r="A276" s="141">
        <v>1</v>
      </c>
      <c r="B276" s="118" t="s">
        <v>169</v>
      </c>
      <c r="C276" s="185" t="s">
        <v>170</v>
      </c>
      <c r="D276" s="143" t="s">
        <v>31</v>
      </c>
      <c r="E276" s="121">
        <v>1</v>
      </c>
      <c r="F276" s="121"/>
      <c r="G276" s="113">
        <f>E276*F276</f>
        <v>0</v>
      </c>
      <c r="I276" s="122"/>
      <c r="J276" s="122"/>
      <c r="K276" s="122"/>
      <c r="L276" s="122"/>
      <c r="M276" s="122"/>
    </row>
    <row r="277" spans="1:18" s="123" customFormat="1" ht="15.95" customHeight="1" x14ac:dyDescent="0.2">
      <c r="A277" s="141"/>
      <c r="B277" s="118"/>
      <c r="C277" s="185"/>
      <c r="D277" s="143"/>
      <c r="E277" s="121"/>
      <c r="F277" s="121"/>
      <c r="G277" s="93"/>
      <c r="I277" s="122"/>
      <c r="J277" s="122"/>
      <c r="K277" s="122"/>
      <c r="L277" s="122"/>
      <c r="M277" s="122"/>
    </row>
    <row r="278" spans="1:18" s="134" customFormat="1" ht="34.5" customHeight="1" x14ac:dyDescent="0.2">
      <c r="A278" s="145">
        <v>2</v>
      </c>
      <c r="B278" s="124" t="s">
        <v>63</v>
      </c>
      <c r="C278" s="186" t="s">
        <v>261</v>
      </c>
      <c r="D278" s="148" t="s">
        <v>31</v>
      </c>
      <c r="E278" s="128">
        <v>1</v>
      </c>
      <c r="F278" s="128"/>
      <c r="G278" s="113">
        <f>E278*F278</f>
        <v>0</v>
      </c>
      <c r="I278" s="133"/>
      <c r="J278" s="133"/>
      <c r="K278" s="133"/>
      <c r="L278" s="133"/>
      <c r="M278" s="133"/>
    </row>
    <row r="279" spans="1:18" s="123" customFormat="1" ht="15.95" customHeight="1" x14ac:dyDescent="0.2">
      <c r="A279" s="141"/>
      <c r="B279" s="118"/>
      <c r="C279" s="185"/>
      <c r="D279" s="143"/>
      <c r="E279" s="121"/>
      <c r="F279" s="121"/>
      <c r="G279" s="121"/>
      <c r="I279" s="122"/>
      <c r="J279" s="122"/>
      <c r="K279" s="122"/>
      <c r="L279" s="122"/>
      <c r="M279" s="122"/>
    </row>
    <row r="280" spans="1:18" s="123" customFormat="1" ht="15.95" customHeight="1" x14ac:dyDescent="0.2">
      <c r="A280" s="141"/>
      <c r="B280" s="119" t="s">
        <v>171</v>
      </c>
      <c r="C280" s="147" t="s">
        <v>172</v>
      </c>
      <c r="E280" s="121"/>
      <c r="F280" s="121"/>
      <c r="G280" s="121"/>
      <c r="H280" s="122"/>
      <c r="I280" s="122"/>
      <c r="J280" s="122"/>
      <c r="K280" s="122"/>
      <c r="L280" s="122"/>
      <c r="M280" s="122"/>
      <c r="N280" s="122"/>
      <c r="O280" s="122"/>
      <c r="P280" s="122"/>
      <c r="Q280" s="122"/>
      <c r="R280" s="122"/>
    </row>
    <row r="281" spans="1:18" s="123" customFormat="1" ht="15.95" customHeight="1" x14ac:dyDescent="0.2">
      <c r="A281" s="141"/>
      <c r="B281" s="118"/>
      <c r="C281" s="168"/>
      <c r="D281" s="143"/>
      <c r="E281" s="121"/>
      <c r="F281" s="121"/>
      <c r="G281" s="93"/>
      <c r="H281" s="122"/>
      <c r="I281" s="122"/>
      <c r="J281" s="122"/>
      <c r="K281" s="122"/>
      <c r="L281" s="122"/>
      <c r="M281" s="122"/>
      <c r="N281" s="122"/>
      <c r="O281" s="122"/>
      <c r="P281" s="122"/>
      <c r="Q281" s="122"/>
      <c r="R281" s="122"/>
    </row>
    <row r="282" spans="1:18" s="134" customFormat="1" ht="15.95" customHeight="1" x14ac:dyDescent="0.2">
      <c r="A282" s="145">
        <v>3</v>
      </c>
      <c r="B282" s="124" t="s">
        <v>63</v>
      </c>
      <c r="C282" s="156" t="s">
        <v>173</v>
      </c>
      <c r="D282" s="148" t="s">
        <v>174</v>
      </c>
      <c r="E282" s="128">
        <f>I283*0.1</f>
        <v>0</v>
      </c>
      <c r="F282" s="128">
        <v>1</v>
      </c>
      <c r="G282" s="113">
        <f>E282*F282</f>
        <v>0</v>
      </c>
      <c r="H282" s="133"/>
      <c r="I282" s="133"/>
      <c r="J282" s="133"/>
      <c r="K282" s="133"/>
      <c r="L282" s="133"/>
      <c r="M282" s="133"/>
      <c r="N282" s="133"/>
      <c r="O282" s="133"/>
      <c r="P282" s="133"/>
      <c r="Q282" s="133"/>
      <c r="R282" s="133"/>
    </row>
    <row r="283" spans="1:18" s="123" customFormat="1" ht="15.95" customHeight="1" x14ac:dyDescent="0.2">
      <c r="A283" s="141"/>
      <c r="B283" s="119"/>
      <c r="C283" s="147"/>
      <c r="E283" s="121"/>
      <c r="F283" s="121"/>
      <c r="G283" s="93" t="str">
        <f>IF(ISBLANK(E283),"",IF(ISBLANK(F283),"",E283*F283))</f>
        <v/>
      </c>
      <c r="H283" s="122"/>
      <c r="I283" s="146">
        <f>G42+G43+G44+G45+G46+G47+SUM(G271:G280)</f>
        <v>0</v>
      </c>
      <c r="J283" s="122"/>
      <c r="K283" s="122"/>
      <c r="L283" s="122"/>
      <c r="M283" s="122"/>
      <c r="N283" s="122"/>
      <c r="O283" s="122"/>
      <c r="P283" s="122"/>
      <c r="Q283" s="122"/>
      <c r="R283" s="122"/>
    </row>
    <row r="284" spans="1:18" s="184" customFormat="1" ht="15.95" customHeight="1" x14ac:dyDescent="0.25">
      <c r="A284" s="136"/>
      <c r="B284" s="137"/>
      <c r="C284" s="137" t="s">
        <v>175</v>
      </c>
      <c r="D284" s="138"/>
      <c r="E284" s="129"/>
      <c r="F284" s="139"/>
      <c r="G284" s="140">
        <f>SUM(G271:G283)</f>
        <v>0</v>
      </c>
    </row>
    <row r="285" spans="1:18" s="107" customFormat="1" ht="18" customHeight="1" x14ac:dyDescent="0.2">
      <c r="A285" s="104"/>
      <c r="B285" s="105"/>
      <c r="C285" s="106"/>
      <c r="E285" s="108"/>
    </row>
  </sheetData>
  <sheetProtection selectLockedCells="1" selectUnlockedCells="1"/>
  <printOptions horizontalCentered="1"/>
  <pageMargins left="0.78749999999999998" right="0.19652777777777777" top="0.70902777777777781" bottom="0.70902777777777781" header="0.31527777777777777" footer="0.31527777777777777"/>
  <pageSetup paperSize="9" scale="83" firstPageNumber="0" orientation="portrait" horizontalDpi="4294967293" verticalDpi="4294967293" r:id="rId1"/>
  <headerFooter alignWithMargins="0">
    <oddHeader>&amp;L&amp;"Arial,Navadno"  P-313/14&amp;C  PZI&amp;RCesta na deponijo Mala Mežakla</oddHeader>
    <oddFooter xml:space="preserve">&amp;L&amp;"Arial,Navadno"CE DESIGN d.o.o.&amp;C  N-313/14-C&amp;RStran &amp;P od &amp;N &amp;12  &amp;10  </oddFooter>
  </headerFooter>
  <rowBreaks count="2" manualBreakCount="2">
    <brk id="34" max="16383" man="1"/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18"/>
  <sheetViews>
    <sheetView view="pageBreakPreview" zoomScale="90" zoomScaleNormal="75" zoomScaleSheetLayoutView="90" workbookViewId="0">
      <pane ySplit="690"/>
      <selection activeCell="I1" sqref="I1"/>
      <selection pane="bottomLeft" activeCell="F322" sqref="F322"/>
    </sheetView>
  </sheetViews>
  <sheetFormatPr defaultColWidth="9.140625" defaultRowHeight="14.25" x14ac:dyDescent="0.2"/>
  <cols>
    <col min="1" max="1" width="6.7109375" style="47" customWidth="1"/>
    <col min="2" max="2" width="9.7109375" style="48" customWidth="1"/>
    <col min="3" max="3" width="40.7109375" style="48" customWidth="1"/>
    <col min="4" max="4" width="5.7109375" style="122" customWidth="1"/>
    <col min="5" max="5" width="12.7109375" style="146" customWidth="1"/>
    <col min="6" max="6" width="14.7109375" style="122" customWidth="1"/>
    <col min="7" max="7" width="20.7109375" style="122" customWidth="1"/>
    <col min="8" max="8" width="2.28515625" style="122" customWidth="1"/>
    <col min="9" max="9" width="13.140625" style="122" customWidth="1"/>
    <col min="10" max="11" width="9.140625" style="122"/>
    <col min="12" max="12" width="11.5703125" style="122" customWidth="1"/>
    <col min="13" max="16384" width="9.140625" style="122"/>
  </cols>
  <sheetData>
    <row r="1" spans="1:256" s="49" customFormat="1" ht="24.95" customHeight="1" x14ac:dyDescent="0.2">
      <c r="A1" s="47"/>
      <c r="B1" s="48"/>
      <c r="C1" s="48"/>
      <c r="E1" s="50"/>
    </row>
    <row r="2" spans="1:256" s="54" customFormat="1" ht="24.95" customHeight="1" x14ac:dyDescent="0.25">
      <c r="A2" s="51"/>
      <c r="B2" s="52" t="s">
        <v>213</v>
      </c>
      <c r="C2" s="53"/>
      <c r="D2" s="54" t="s">
        <v>0</v>
      </c>
      <c r="E2" s="55"/>
      <c r="F2" s="56"/>
      <c r="G2" s="57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  <c r="IS2" s="58"/>
      <c r="IT2" s="58"/>
      <c r="IU2" s="58"/>
      <c r="IV2" s="58"/>
    </row>
    <row r="3" spans="1:256" s="54" customFormat="1" ht="24.95" customHeight="1" x14ac:dyDescent="0.25">
      <c r="A3" s="51"/>
      <c r="B3" s="52" t="s">
        <v>214</v>
      </c>
      <c r="C3" s="52"/>
      <c r="E3" s="55"/>
      <c r="F3" s="56"/>
      <c r="G3" s="57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8"/>
      <c r="IP3" s="58"/>
      <c r="IQ3" s="58"/>
      <c r="IR3" s="58"/>
      <c r="IS3" s="58"/>
      <c r="IT3" s="58"/>
      <c r="IU3" s="58"/>
      <c r="IV3" s="58"/>
    </row>
    <row r="4" spans="1:256" s="54" customFormat="1" ht="24.95" customHeight="1" x14ac:dyDescent="0.25">
      <c r="A4" s="51"/>
      <c r="B4" s="53"/>
      <c r="C4" s="53"/>
      <c r="D4" s="58"/>
      <c r="E4" s="55"/>
      <c r="F4" s="56"/>
      <c r="G4" s="57"/>
      <c r="HR4" s="58"/>
      <c r="HS4" s="58"/>
      <c r="HT4" s="58"/>
      <c r="HU4" s="58"/>
      <c r="HV4" s="58"/>
      <c r="HW4" s="58"/>
      <c r="HX4" s="58"/>
      <c r="HY4" s="58"/>
      <c r="HZ4" s="58"/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  <c r="IS4" s="58"/>
      <c r="IT4" s="58"/>
      <c r="IU4" s="58"/>
      <c r="IV4" s="58"/>
    </row>
    <row r="5" spans="1:256" s="54" customFormat="1" ht="24.95" customHeight="1" x14ac:dyDescent="0.25">
      <c r="A5" s="52"/>
      <c r="B5" s="53"/>
      <c r="C5" s="53"/>
      <c r="F5" s="56"/>
      <c r="G5" s="57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</row>
    <row r="6" spans="1:256" s="54" customFormat="1" ht="24.95" customHeight="1" x14ac:dyDescent="0.25">
      <c r="A6" s="52"/>
      <c r="B6" s="52" t="s">
        <v>215</v>
      </c>
      <c r="C6" s="53"/>
      <c r="F6" s="56"/>
      <c r="G6" s="57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  <c r="IS6" s="58"/>
      <c r="IT6" s="58"/>
      <c r="IU6" s="58"/>
      <c r="IV6" s="58"/>
    </row>
    <row r="7" spans="1:256" s="54" customFormat="1" ht="24.95" customHeight="1" x14ac:dyDescent="0.25">
      <c r="A7" s="51"/>
      <c r="B7" s="52" t="s">
        <v>216</v>
      </c>
      <c r="C7" s="52"/>
      <c r="E7" s="55"/>
      <c r="F7" s="56"/>
      <c r="G7" s="57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  <c r="IS7" s="58"/>
      <c r="IT7" s="58"/>
      <c r="IU7" s="58"/>
      <c r="IV7" s="58"/>
    </row>
    <row r="8" spans="1:256" s="54" customFormat="1" ht="24.95" customHeight="1" x14ac:dyDescent="0.25">
      <c r="A8" s="51"/>
      <c r="B8" s="52" t="s">
        <v>221</v>
      </c>
      <c r="C8" s="52"/>
      <c r="E8" s="55"/>
      <c r="F8" s="56"/>
      <c r="G8" s="57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  <c r="IS8" s="58"/>
      <c r="IT8" s="58"/>
      <c r="IU8" s="58"/>
      <c r="IV8" s="58"/>
    </row>
    <row r="9" spans="1:256" s="54" customFormat="1" ht="24.95" customHeight="1" x14ac:dyDescent="0.25">
      <c r="A9" s="51"/>
      <c r="B9" s="59"/>
      <c r="C9" s="52"/>
      <c r="E9" s="55"/>
      <c r="F9" s="56"/>
      <c r="G9" s="57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</row>
    <row r="10" spans="1:256" s="54" customFormat="1" ht="24.95" customHeight="1" x14ac:dyDescent="0.25">
      <c r="A10" s="51"/>
      <c r="B10" s="53" t="s">
        <v>217</v>
      </c>
      <c r="C10" s="52"/>
      <c r="E10" s="55"/>
      <c r="F10" s="56"/>
      <c r="G10" s="57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</row>
    <row r="11" spans="1:256" s="54" customFormat="1" ht="24.95" customHeight="1" x14ac:dyDescent="0.25">
      <c r="A11" s="51"/>
      <c r="B11" s="53"/>
      <c r="C11" s="52"/>
      <c r="E11" s="55"/>
      <c r="F11" s="56"/>
      <c r="G11" s="57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</row>
    <row r="12" spans="1:256" s="54" customFormat="1" ht="24.95" customHeight="1" x14ac:dyDescent="0.25">
      <c r="A12" s="60"/>
      <c r="B12" s="52"/>
      <c r="C12" s="52"/>
      <c r="E12" s="55"/>
      <c r="F12" s="56"/>
      <c r="G12" s="57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</row>
    <row r="13" spans="1:256" s="54" customFormat="1" ht="24.95" customHeight="1" x14ac:dyDescent="0.25">
      <c r="A13" s="60" t="s">
        <v>0</v>
      </c>
      <c r="B13" s="52"/>
      <c r="C13" s="52"/>
      <c r="E13" s="55"/>
      <c r="F13" s="56"/>
      <c r="G13" s="57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  <c r="IS13" s="58"/>
      <c r="IT13" s="58"/>
      <c r="IU13" s="58"/>
      <c r="IV13" s="58"/>
    </row>
    <row r="14" spans="1:256" s="54" customFormat="1" ht="24.95" customHeight="1" x14ac:dyDescent="0.25">
      <c r="A14" s="60"/>
      <c r="B14" s="52"/>
      <c r="C14" s="52"/>
      <c r="E14" s="55"/>
      <c r="F14" s="56"/>
      <c r="G14" s="57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  <c r="IS14" s="58"/>
      <c r="IT14" s="58"/>
      <c r="IU14" s="58"/>
      <c r="IV14" s="58"/>
    </row>
    <row r="15" spans="1:256" s="58" customFormat="1" ht="24.95" customHeight="1" x14ac:dyDescent="0.25">
      <c r="A15" s="51"/>
      <c r="B15" s="53" t="s">
        <v>224</v>
      </c>
      <c r="C15" s="53"/>
      <c r="E15" s="61"/>
      <c r="F15" s="62"/>
      <c r="G15" s="63"/>
    </row>
    <row r="16" spans="1:256" s="54" customFormat="1" ht="24.95" customHeight="1" x14ac:dyDescent="0.25">
      <c r="A16" s="60"/>
      <c r="B16" s="52"/>
      <c r="C16" s="52"/>
      <c r="E16" s="55"/>
      <c r="F16" s="56"/>
      <c r="G16" s="57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</row>
    <row r="17" spans="1:256" s="67" customFormat="1" ht="24.95" customHeight="1" x14ac:dyDescent="0.2">
      <c r="A17" s="64"/>
      <c r="B17" s="65"/>
      <c r="C17" s="66"/>
      <c r="E17" s="68"/>
      <c r="F17" s="69"/>
      <c r="G17" s="70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  <c r="IV17" s="71"/>
    </row>
    <row r="18" spans="1:256" s="54" customFormat="1" ht="24.95" customHeight="1" x14ac:dyDescent="0.25">
      <c r="A18" s="60"/>
      <c r="B18" s="52"/>
      <c r="C18" s="72" t="s">
        <v>225</v>
      </c>
      <c r="E18" s="55"/>
      <c r="F18" s="56"/>
      <c r="G18" s="57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</row>
    <row r="19" spans="1:256" s="54" customFormat="1" ht="24.95" customHeight="1" x14ac:dyDescent="0.25">
      <c r="A19" s="60"/>
      <c r="B19" s="52"/>
      <c r="C19" s="53"/>
      <c r="E19" s="55"/>
      <c r="F19" s="56"/>
      <c r="G19" s="57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</row>
    <row r="20" spans="1:256" s="54" customFormat="1" ht="24.95" customHeight="1" x14ac:dyDescent="0.25">
      <c r="A20" s="60"/>
      <c r="B20" s="52"/>
      <c r="C20" s="52"/>
      <c r="E20" s="55"/>
      <c r="F20" s="56"/>
      <c r="G20" s="57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</row>
    <row r="21" spans="1:256" s="54" customFormat="1" ht="24.95" customHeight="1" x14ac:dyDescent="0.25">
      <c r="A21" s="60"/>
      <c r="B21" s="52"/>
      <c r="C21" s="52"/>
      <c r="E21" s="55"/>
      <c r="F21" s="56"/>
      <c r="G21" s="57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</row>
    <row r="22" spans="1:256" s="54" customFormat="1" ht="24.95" customHeight="1" x14ac:dyDescent="0.25">
      <c r="A22" s="60"/>
      <c r="B22" s="52"/>
      <c r="C22" s="52"/>
      <c r="E22" s="55"/>
      <c r="F22" s="56"/>
      <c r="G22" s="57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</row>
    <row r="23" spans="1:256" s="54" customFormat="1" ht="24.95" customHeight="1" x14ac:dyDescent="0.25">
      <c r="A23" s="60"/>
      <c r="B23" s="52"/>
      <c r="C23" s="52"/>
      <c r="E23" s="55"/>
      <c r="F23" s="56"/>
      <c r="G23" s="57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</row>
    <row r="24" spans="1:256" s="54" customFormat="1" ht="24.95" customHeight="1" x14ac:dyDescent="0.25">
      <c r="A24" s="60"/>
      <c r="B24" s="52"/>
      <c r="C24" s="52"/>
      <c r="E24" s="55"/>
      <c r="F24" s="56"/>
      <c r="G24" s="57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</row>
    <row r="25" spans="1:256" s="54" customFormat="1" ht="24.95" customHeight="1" x14ac:dyDescent="0.25">
      <c r="A25" s="60"/>
      <c r="B25" s="52"/>
      <c r="C25" s="52"/>
      <c r="E25" s="55"/>
      <c r="F25" s="56"/>
      <c r="G25" s="57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</row>
    <row r="26" spans="1:256" s="54" customFormat="1" ht="24.95" customHeight="1" x14ac:dyDescent="0.25">
      <c r="A26" s="60"/>
      <c r="B26" s="52"/>
      <c r="C26" s="52"/>
      <c r="E26" s="55"/>
      <c r="F26" s="56"/>
      <c r="G26" s="57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</row>
    <row r="27" spans="1:256" s="54" customFormat="1" ht="24.95" customHeight="1" x14ac:dyDescent="0.25">
      <c r="A27" s="60"/>
      <c r="B27" s="52"/>
      <c r="C27" s="52"/>
      <c r="E27" s="55"/>
      <c r="F27" s="56"/>
      <c r="G27" s="57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</row>
    <row r="28" spans="1:256" s="54" customFormat="1" ht="24.95" customHeight="1" x14ac:dyDescent="0.25">
      <c r="A28" s="60"/>
      <c r="B28" s="52"/>
      <c r="C28" s="52"/>
      <c r="E28" s="55"/>
      <c r="F28" s="56"/>
      <c r="G28" s="57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</row>
    <row r="29" spans="1:256" s="58" customFormat="1" ht="24.95" customHeight="1" x14ac:dyDescent="0.25">
      <c r="A29" s="51"/>
      <c r="B29" s="53"/>
      <c r="C29" s="53"/>
      <c r="D29" s="54"/>
      <c r="E29" s="61"/>
      <c r="F29" s="62"/>
      <c r="G29" s="63"/>
    </row>
    <row r="30" spans="1:256" s="58" customFormat="1" ht="24.95" customHeight="1" x14ac:dyDescent="0.25">
      <c r="A30" s="51"/>
      <c r="B30" s="53"/>
      <c r="C30" s="53"/>
      <c r="D30" s="54"/>
      <c r="E30" s="61"/>
      <c r="F30" s="62"/>
      <c r="G30" s="63"/>
    </row>
    <row r="31" spans="1:256" s="58" customFormat="1" ht="24.95" customHeight="1" x14ac:dyDescent="0.25">
      <c r="A31" s="51"/>
      <c r="B31" s="53"/>
      <c r="C31" s="53"/>
      <c r="D31" s="54"/>
      <c r="E31" s="61"/>
      <c r="F31" s="62"/>
      <c r="G31" s="63"/>
    </row>
    <row r="32" spans="1:256" s="58" customFormat="1" ht="24.95" customHeight="1" x14ac:dyDescent="0.25">
      <c r="A32" s="51"/>
      <c r="B32" s="53"/>
      <c r="C32" s="53"/>
      <c r="D32" s="54"/>
      <c r="E32" s="61"/>
      <c r="F32" s="62"/>
      <c r="G32" s="63"/>
    </row>
    <row r="33" spans="1:256" s="58" customFormat="1" ht="24.95" customHeight="1" x14ac:dyDescent="0.25">
      <c r="A33" s="51"/>
      <c r="B33" s="53" t="s">
        <v>219</v>
      </c>
      <c r="C33" s="53"/>
      <c r="D33" s="54"/>
      <c r="E33" s="61"/>
      <c r="F33" s="62"/>
      <c r="G33" s="63"/>
    </row>
    <row r="34" spans="1:256" s="49" customFormat="1" ht="24.95" customHeight="1" x14ac:dyDescent="0.2">
      <c r="A34" s="47"/>
      <c r="B34" s="48"/>
      <c r="C34" s="48"/>
      <c r="E34" s="50"/>
    </row>
    <row r="35" spans="1:256" s="75" customFormat="1" ht="24.95" customHeight="1" x14ac:dyDescent="0.2">
      <c r="A35" s="73"/>
      <c r="B35" s="74"/>
      <c r="C35" s="74"/>
      <c r="E35" s="76"/>
    </row>
    <row r="36" spans="1:256" s="75" customFormat="1" ht="24.95" customHeight="1" x14ac:dyDescent="0.2">
      <c r="A36" s="73"/>
      <c r="B36" s="74"/>
      <c r="C36" s="74"/>
      <c r="E36" s="76"/>
    </row>
    <row r="37" spans="1:256" s="75" customFormat="1" ht="24.95" customHeight="1" x14ac:dyDescent="0.2">
      <c r="A37" s="73"/>
      <c r="B37" s="74"/>
      <c r="C37" s="74"/>
      <c r="E37" s="76"/>
    </row>
    <row r="38" spans="1:256" s="75" customFormat="1" ht="24.95" customHeight="1" x14ac:dyDescent="0.2">
      <c r="A38" s="73"/>
      <c r="B38" s="74"/>
      <c r="C38" s="74"/>
      <c r="E38" s="76"/>
    </row>
    <row r="39" spans="1:256" s="75" customFormat="1" ht="24.95" customHeight="1" x14ac:dyDescent="0.2">
      <c r="A39" s="73"/>
      <c r="B39" s="74"/>
      <c r="C39" s="74"/>
      <c r="E39" s="76"/>
    </row>
    <row r="40" spans="1:256" s="81" customFormat="1" ht="24.95" customHeight="1" x14ac:dyDescent="0.2">
      <c r="A40" s="77"/>
      <c r="B40" s="78"/>
      <c r="C40" s="78" t="s">
        <v>2</v>
      </c>
      <c r="D40" s="79"/>
      <c r="E40" s="80"/>
      <c r="F40" s="70"/>
      <c r="G40" s="70"/>
      <c r="HR40" s="82"/>
      <c r="HS40" s="82"/>
      <c r="HT40" s="82"/>
      <c r="HU40" s="82"/>
      <c r="HV40" s="82"/>
      <c r="HW40" s="82"/>
      <c r="HX40" s="82"/>
      <c r="HY40" s="82"/>
      <c r="HZ40" s="82"/>
      <c r="IA40" s="82"/>
      <c r="IB40" s="82"/>
      <c r="IC40" s="82"/>
      <c r="ID40" s="82"/>
      <c r="IE40" s="82"/>
      <c r="IF40" s="82"/>
      <c r="IG40" s="82"/>
      <c r="IH40" s="82"/>
      <c r="II40" s="82"/>
      <c r="IJ40" s="82"/>
      <c r="IK40" s="82"/>
      <c r="IL40" s="82"/>
      <c r="IM40" s="82"/>
      <c r="IN40" s="82"/>
      <c r="IO40" s="82"/>
      <c r="IP40" s="82"/>
      <c r="IQ40" s="82"/>
      <c r="IR40" s="82"/>
      <c r="IS40" s="82"/>
      <c r="IT40" s="82"/>
      <c r="IU40" s="82"/>
      <c r="IV40" s="82"/>
    </row>
    <row r="41" spans="1:256" s="86" customFormat="1" ht="24.95" customHeight="1" x14ac:dyDescent="0.25">
      <c r="A41" s="83"/>
      <c r="B41" s="78"/>
      <c r="C41" s="78"/>
      <c r="D41" s="84"/>
      <c r="E41" s="85"/>
      <c r="F41" s="63"/>
      <c r="G41" s="57"/>
      <c r="HR41" s="87"/>
      <c r="HS41" s="87"/>
      <c r="HT41" s="87"/>
      <c r="HU41" s="87"/>
      <c r="HV41" s="87"/>
      <c r="HW41" s="87"/>
      <c r="HX41" s="87"/>
      <c r="HY41" s="87"/>
      <c r="HZ41" s="87"/>
      <c r="IA41" s="87"/>
      <c r="IB41" s="87"/>
      <c r="IC41" s="87"/>
      <c r="ID41" s="87"/>
      <c r="IE41" s="87"/>
      <c r="IF41" s="87"/>
      <c r="IG41" s="87"/>
      <c r="IH41" s="87"/>
      <c r="II41" s="87"/>
      <c r="IJ41" s="87"/>
      <c r="IK41" s="87"/>
      <c r="IL41" s="87"/>
      <c r="IM41" s="87"/>
      <c r="IN41" s="87"/>
      <c r="IO41" s="87"/>
      <c r="IP41" s="87"/>
      <c r="IQ41" s="87"/>
      <c r="IR41" s="87"/>
      <c r="IS41" s="87"/>
      <c r="IT41" s="87"/>
      <c r="IU41" s="87"/>
      <c r="IV41" s="87"/>
    </row>
    <row r="42" spans="1:256" s="86" customFormat="1" ht="24.95" customHeight="1" x14ac:dyDescent="0.25">
      <c r="A42" s="88" t="s">
        <v>0</v>
      </c>
      <c r="B42" s="88" t="s">
        <v>3</v>
      </c>
      <c r="C42" s="88" t="s">
        <v>4</v>
      </c>
      <c r="D42" s="89"/>
      <c r="E42" s="89"/>
      <c r="F42" s="90"/>
      <c r="G42" s="91">
        <f>G102</f>
        <v>0</v>
      </c>
      <c r="HU42" s="87"/>
      <c r="HV42" s="87"/>
      <c r="HW42" s="87"/>
      <c r="HX42" s="87"/>
      <c r="HY42" s="87"/>
      <c r="HZ42" s="87"/>
      <c r="IA42" s="87"/>
      <c r="IB42" s="87"/>
      <c r="IC42" s="87"/>
      <c r="ID42" s="87"/>
      <c r="IE42" s="87"/>
      <c r="IF42" s="87"/>
      <c r="IG42" s="87"/>
      <c r="IH42" s="87"/>
      <c r="II42" s="87"/>
      <c r="IJ42" s="87"/>
      <c r="IK42" s="87"/>
      <c r="IL42" s="87"/>
      <c r="IM42" s="87"/>
      <c r="IN42" s="87"/>
      <c r="IO42" s="87"/>
      <c r="IP42" s="87"/>
      <c r="IQ42" s="87"/>
      <c r="IR42" s="87"/>
      <c r="IS42" s="87"/>
      <c r="IT42" s="87"/>
      <c r="IU42" s="87"/>
      <c r="IV42" s="87"/>
    </row>
    <row r="43" spans="1:256" s="87" customFormat="1" ht="24.95" customHeight="1" x14ac:dyDescent="0.25">
      <c r="A43" s="88" t="s">
        <v>0</v>
      </c>
      <c r="B43" s="88" t="s">
        <v>5</v>
      </c>
      <c r="C43" s="92" t="s">
        <v>6</v>
      </c>
      <c r="D43" s="90"/>
      <c r="E43" s="90"/>
      <c r="F43" s="90"/>
      <c r="G43" s="91">
        <f>G163</f>
        <v>0</v>
      </c>
    </row>
    <row r="44" spans="1:256" s="86" customFormat="1" ht="24.95" customHeight="1" x14ac:dyDescent="0.25">
      <c r="A44" s="88" t="s">
        <v>0</v>
      </c>
      <c r="B44" s="88" t="s">
        <v>7</v>
      </c>
      <c r="C44" s="88" t="s">
        <v>8</v>
      </c>
      <c r="D44" s="89"/>
      <c r="E44" s="89"/>
      <c r="F44" s="90"/>
      <c r="G44" s="91">
        <f>G200</f>
        <v>0</v>
      </c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</row>
    <row r="45" spans="1:256" s="86" customFormat="1" ht="24.95" customHeight="1" x14ac:dyDescent="0.25">
      <c r="A45" s="88" t="s">
        <v>0</v>
      </c>
      <c r="B45" s="88" t="s">
        <v>9</v>
      </c>
      <c r="C45" s="88" t="s">
        <v>10</v>
      </c>
      <c r="D45" s="89"/>
      <c r="E45" s="89"/>
      <c r="F45" s="90"/>
      <c r="G45" s="91">
        <f>G265</f>
        <v>0</v>
      </c>
      <c r="HU45" s="87"/>
      <c r="HV45" s="87"/>
      <c r="HW45" s="87"/>
      <c r="HX45" s="87"/>
      <c r="HY45" s="87"/>
      <c r="HZ45" s="87"/>
      <c r="IA45" s="87"/>
      <c r="IB45" s="87"/>
      <c r="IC45" s="87"/>
      <c r="ID45" s="87"/>
      <c r="IE45" s="87"/>
      <c r="IF45" s="87"/>
      <c r="IG45" s="87"/>
      <c r="IH45" s="87"/>
      <c r="II45" s="87"/>
      <c r="IJ45" s="87"/>
      <c r="IK45" s="87"/>
      <c r="IL45" s="87"/>
      <c r="IM45" s="87"/>
      <c r="IN45" s="87"/>
      <c r="IO45" s="87"/>
      <c r="IP45" s="87"/>
      <c r="IQ45" s="87"/>
      <c r="IR45" s="87"/>
      <c r="IS45" s="87"/>
      <c r="IT45" s="87"/>
      <c r="IU45" s="87"/>
      <c r="IV45" s="87"/>
    </row>
    <row r="46" spans="1:256" s="86" customFormat="1" ht="24.95" customHeight="1" x14ac:dyDescent="0.25">
      <c r="A46" s="88"/>
      <c r="B46" s="88" t="s">
        <v>11</v>
      </c>
      <c r="C46" s="88" t="s">
        <v>12</v>
      </c>
      <c r="D46" s="89"/>
      <c r="E46" s="89"/>
      <c r="F46" s="90"/>
      <c r="G46" s="91">
        <f>G270</f>
        <v>0</v>
      </c>
      <c r="HU46" s="87"/>
      <c r="HV46" s="87"/>
      <c r="HW46" s="87"/>
      <c r="HX46" s="87"/>
      <c r="HY46" s="87"/>
      <c r="HZ46" s="87"/>
      <c r="IA46" s="87"/>
      <c r="IB46" s="87"/>
      <c r="IC46" s="87"/>
      <c r="ID46" s="87"/>
      <c r="IE46" s="87"/>
      <c r="IF46" s="87"/>
      <c r="IG46" s="87"/>
      <c r="IH46" s="87"/>
      <c r="II46" s="87"/>
      <c r="IJ46" s="87"/>
      <c r="IK46" s="87"/>
      <c r="IL46" s="87"/>
      <c r="IM46" s="87"/>
      <c r="IN46" s="87"/>
      <c r="IO46" s="87"/>
      <c r="IP46" s="87"/>
      <c r="IQ46" s="87"/>
      <c r="IR46" s="87"/>
      <c r="IS46" s="87"/>
      <c r="IT46" s="87"/>
      <c r="IU46" s="87"/>
      <c r="IV46" s="87"/>
    </row>
    <row r="47" spans="1:256" s="86" customFormat="1" ht="24.95" customHeight="1" x14ac:dyDescent="0.25">
      <c r="A47" s="88" t="s">
        <v>0</v>
      </c>
      <c r="B47" s="88" t="s">
        <v>13</v>
      </c>
      <c r="C47" s="88" t="s">
        <v>14</v>
      </c>
      <c r="D47" s="89"/>
      <c r="E47" s="89"/>
      <c r="F47" s="90"/>
      <c r="G47" s="91">
        <f>G301</f>
        <v>0</v>
      </c>
      <c r="HU47" s="87"/>
      <c r="HV47" s="87"/>
      <c r="HW47" s="87"/>
      <c r="HX47" s="87"/>
      <c r="HY47" s="87"/>
      <c r="HZ47" s="87"/>
      <c r="IA47" s="87"/>
      <c r="IB47" s="87"/>
      <c r="IC47" s="87"/>
      <c r="ID47" s="87"/>
      <c r="IE47" s="87"/>
      <c r="IF47" s="87"/>
      <c r="IG47" s="87"/>
      <c r="IH47" s="87"/>
      <c r="II47" s="87"/>
      <c r="IJ47" s="87"/>
      <c r="IK47" s="87"/>
      <c r="IL47" s="87"/>
      <c r="IM47" s="87"/>
      <c r="IN47" s="87"/>
      <c r="IO47" s="87"/>
      <c r="IP47" s="87"/>
      <c r="IQ47" s="87"/>
      <c r="IR47" s="87"/>
      <c r="IS47" s="87"/>
      <c r="IT47" s="87"/>
      <c r="IU47" s="87"/>
      <c r="IV47" s="87"/>
    </row>
    <row r="48" spans="1:256" s="86" customFormat="1" ht="24.95" customHeight="1" x14ac:dyDescent="0.25">
      <c r="A48" s="88" t="s">
        <v>0</v>
      </c>
      <c r="B48" s="88" t="s">
        <v>15</v>
      </c>
      <c r="C48" s="88" t="s">
        <v>16</v>
      </c>
      <c r="D48" s="89"/>
      <c r="E48" s="89"/>
      <c r="F48" s="90"/>
      <c r="G48" s="91">
        <f>G317</f>
        <v>0</v>
      </c>
      <c r="HU48" s="87"/>
      <c r="HV48" s="87"/>
      <c r="HW48" s="87"/>
      <c r="HX48" s="87"/>
      <c r="HY48" s="87"/>
      <c r="HZ48" s="87"/>
      <c r="IA48" s="87"/>
      <c r="IB48" s="87"/>
      <c r="IC48" s="87"/>
      <c r="ID48" s="87"/>
      <c r="IE48" s="87"/>
      <c r="IF48" s="87"/>
      <c r="IG48" s="87"/>
      <c r="IH48" s="87"/>
      <c r="II48" s="87"/>
      <c r="IJ48" s="87"/>
      <c r="IK48" s="87"/>
      <c r="IL48" s="87"/>
      <c r="IM48" s="87"/>
      <c r="IN48" s="87"/>
      <c r="IO48" s="87"/>
      <c r="IP48" s="87"/>
      <c r="IQ48" s="87"/>
      <c r="IR48" s="87"/>
      <c r="IS48" s="87"/>
      <c r="IT48" s="87"/>
      <c r="IU48" s="87"/>
      <c r="IV48" s="87"/>
    </row>
    <row r="49" spans="1:18" s="75" customFormat="1" ht="24.95" customHeight="1" x14ac:dyDescent="0.2">
      <c r="A49" s="73"/>
      <c r="B49" s="74"/>
      <c r="C49" s="74"/>
      <c r="E49" s="76"/>
      <c r="G49" s="93"/>
    </row>
    <row r="50" spans="1:18" s="75" customFormat="1" ht="24.95" customHeight="1" x14ac:dyDescent="0.25">
      <c r="A50" s="94"/>
      <c r="B50" s="95"/>
      <c r="C50" s="96" t="s">
        <v>206</v>
      </c>
      <c r="D50" s="97"/>
      <c r="E50" s="98"/>
      <c r="F50" s="97"/>
      <c r="G50" s="99" t="str">
        <f>IF(SUM(G42:G48)=0,"",SUM(G42:G48))</f>
        <v/>
      </c>
      <c r="K50" s="75" t="e">
        <f>G50/E61/1000</f>
        <v>#VALUE!</v>
      </c>
      <c r="L50" s="75" t="s">
        <v>211</v>
      </c>
    </row>
    <row r="51" spans="1:18" s="102" customFormat="1" ht="24.95" customHeight="1" x14ac:dyDescent="0.25">
      <c r="A51" s="77"/>
      <c r="B51" s="100"/>
      <c r="C51" s="101" t="s">
        <v>279</v>
      </c>
      <c r="E51" s="103"/>
      <c r="G51" s="91" t="e">
        <f>G50*0.22</f>
        <v>#VALUE!</v>
      </c>
      <c r="K51" s="75" t="e">
        <f>G50/E190</f>
        <v>#VALUE!</v>
      </c>
      <c r="L51" s="75" t="s">
        <v>212</v>
      </c>
    </row>
    <row r="52" spans="1:18" s="75" customFormat="1" ht="24.95" customHeight="1" x14ac:dyDescent="0.25">
      <c r="A52" s="94"/>
      <c r="B52" s="95"/>
      <c r="C52" s="96" t="s">
        <v>17</v>
      </c>
      <c r="D52" s="97"/>
      <c r="E52" s="98"/>
      <c r="F52" s="97"/>
      <c r="G52" s="99" t="e">
        <f>G50+G51</f>
        <v>#VALUE!</v>
      </c>
    </row>
    <row r="53" spans="1:18" s="75" customFormat="1" ht="24.95" customHeight="1" x14ac:dyDescent="0.2">
      <c r="A53" s="73"/>
      <c r="B53" s="74"/>
      <c r="C53" s="74"/>
      <c r="E53" s="76"/>
    </row>
    <row r="54" spans="1:18" s="107" customFormat="1" ht="15.95" customHeight="1" x14ac:dyDescent="0.2">
      <c r="A54" s="104"/>
      <c r="B54" s="105"/>
      <c r="C54" s="106"/>
      <c r="E54" s="108"/>
    </row>
    <row r="55" spans="1:18" s="112" customFormat="1" ht="15.95" customHeight="1" x14ac:dyDescent="0.2">
      <c r="A55" s="109" t="s">
        <v>18</v>
      </c>
      <c r="B55" s="109" t="s">
        <v>19</v>
      </c>
      <c r="C55" s="110" t="s">
        <v>20</v>
      </c>
      <c r="D55" s="111" t="s">
        <v>21</v>
      </c>
      <c r="E55" s="111" t="s">
        <v>22</v>
      </c>
      <c r="F55" s="111" t="s">
        <v>23</v>
      </c>
      <c r="G55" s="111" t="s">
        <v>24</v>
      </c>
    </row>
    <row r="56" spans="1:18" s="107" customFormat="1" ht="15.95" customHeight="1" x14ac:dyDescent="0.2">
      <c r="A56" s="104"/>
      <c r="B56" s="105"/>
      <c r="C56" s="106"/>
      <c r="E56" s="113"/>
      <c r="F56" s="113"/>
      <c r="G56" s="113"/>
    </row>
    <row r="57" spans="1:18" s="117" customFormat="1" ht="15.95" customHeight="1" x14ac:dyDescent="0.2">
      <c r="A57" s="104"/>
      <c r="B57" s="114" t="s">
        <v>25</v>
      </c>
      <c r="C57" s="114" t="s">
        <v>4</v>
      </c>
      <c r="D57" s="115"/>
      <c r="E57" s="116"/>
      <c r="F57" s="113"/>
      <c r="G57" s="113"/>
    </row>
    <row r="58" spans="1:18" s="117" customFormat="1" ht="15.95" customHeight="1" x14ac:dyDescent="0.2">
      <c r="A58" s="104"/>
      <c r="B58" s="114"/>
      <c r="C58" s="114"/>
      <c r="D58" s="115"/>
      <c r="E58" s="116"/>
      <c r="F58" s="113"/>
      <c r="G58" s="113"/>
    </row>
    <row r="59" spans="1:18" s="123" customFormat="1" ht="15.95" customHeight="1" x14ac:dyDescent="0.2">
      <c r="A59" s="118"/>
      <c r="B59" s="119" t="s">
        <v>26</v>
      </c>
      <c r="C59" s="119" t="s">
        <v>27</v>
      </c>
      <c r="D59" s="120"/>
      <c r="E59" s="121"/>
      <c r="F59" s="121"/>
      <c r="G59" s="121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</row>
    <row r="60" spans="1:18" s="123" customFormat="1" ht="15.95" customHeight="1" x14ac:dyDescent="0.2">
      <c r="A60" s="118"/>
      <c r="B60" s="119"/>
      <c r="C60" s="119"/>
      <c r="D60" s="120"/>
      <c r="E60" s="121"/>
      <c r="F60" s="121"/>
      <c r="G60" s="121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</row>
    <row r="61" spans="1:18" s="123" customFormat="1" ht="48.75" customHeight="1" x14ac:dyDescent="0.2">
      <c r="A61" s="118" t="s">
        <v>28</v>
      </c>
      <c r="B61" s="124" t="s">
        <v>228</v>
      </c>
      <c r="C61" s="125" t="s">
        <v>229</v>
      </c>
      <c r="D61" s="120" t="s">
        <v>29</v>
      </c>
      <c r="E61" s="121">
        <v>0.41</v>
      </c>
      <c r="F61" s="121"/>
      <c r="G61" s="113">
        <f>E61*F61</f>
        <v>0</v>
      </c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</row>
    <row r="62" spans="1:18" s="123" customFormat="1" ht="15.95" customHeight="1" x14ac:dyDescent="0.2">
      <c r="A62" s="118"/>
      <c r="B62" s="119"/>
      <c r="C62" s="119"/>
      <c r="D62" s="120"/>
      <c r="E62" s="121"/>
      <c r="F62" s="121"/>
      <c r="G62" s="121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</row>
    <row r="63" spans="1:18" s="123" customFormat="1" ht="48" customHeight="1" x14ac:dyDescent="0.2">
      <c r="A63" s="118" t="s">
        <v>30</v>
      </c>
      <c r="B63" s="124" t="s">
        <v>230</v>
      </c>
      <c r="C63" s="125" t="s">
        <v>231</v>
      </c>
      <c r="D63" s="120" t="s">
        <v>31</v>
      </c>
      <c r="E63" s="121">
        <v>41</v>
      </c>
      <c r="F63" s="121"/>
      <c r="G63" s="113">
        <f>E63*F63</f>
        <v>0</v>
      </c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</row>
    <row r="64" spans="1:18" s="123" customFormat="1" ht="15.95" customHeight="1" x14ac:dyDescent="0.2">
      <c r="A64" s="118"/>
      <c r="B64" s="119"/>
      <c r="C64" s="119"/>
      <c r="D64" s="120"/>
      <c r="E64" s="121"/>
      <c r="F64" s="121"/>
      <c r="G64" s="121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</row>
    <row r="65" spans="1:18" s="123" customFormat="1" ht="15.95" customHeight="1" x14ac:dyDescent="0.2">
      <c r="A65" s="118"/>
      <c r="B65" s="119" t="s">
        <v>32</v>
      </c>
      <c r="C65" s="119" t="s">
        <v>33</v>
      </c>
      <c r="D65" s="120"/>
      <c r="E65" s="121"/>
      <c r="F65" s="121"/>
      <c r="G65" s="113" t="str">
        <f>IF(ISBLANK(E65),"",IF(ISBLANK(F65),"",E65*F65))</f>
        <v/>
      </c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</row>
    <row r="66" spans="1:18" s="123" customFormat="1" ht="15.95" customHeight="1" x14ac:dyDescent="0.2">
      <c r="A66" s="118"/>
      <c r="B66" s="119"/>
      <c r="C66" s="119"/>
      <c r="D66" s="120"/>
      <c r="E66" s="121"/>
      <c r="F66" s="121"/>
      <c r="G66" s="113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</row>
    <row r="67" spans="1:18" s="123" customFormat="1" ht="15.95" customHeight="1" x14ac:dyDescent="0.2">
      <c r="A67" s="118"/>
      <c r="B67" s="119" t="s">
        <v>34</v>
      </c>
      <c r="C67" s="119" t="s">
        <v>35</v>
      </c>
      <c r="D67" s="120"/>
      <c r="E67" s="121"/>
      <c r="F67" s="121"/>
      <c r="G67" s="113" t="str">
        <f>IF(ISBLANK(E67),"",IF(ISBLANK(F67),"",E67*F67))</f>
        <v/>
      </c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</row>
    <row r="68" spans="1:18" s="123" customFormat="1" ht="15.95" customHeight="1" x14ac:dyDescent="0.2">
      <c r="A68" s="118"/>
      <c r="B68" s="118"/>
      <c r="C68" s="126"/>
      <c r="D68" s="120"/>
      <c r="E68" s="121"/>
      <c r="F68" s="121"/>
      <c r="G68" s="113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</row>
    <row r="69" spans="1:18" s="123" customFormat="1" ht="42.75" x14ac:dyDescent="0.2">
      <c r="A69" s="118" t="s">
        <v>36</v>
      </c>
      <c r="B69" s="118" t="s">
        <v>37</v>
      </c>
      <c r="C69" s="126" t="s">
        <v>233</v>
      </c>
      <c r="D69" s="120" t="s">
        <v>38</v>
      </c>
      <c r="E69" s="121">
        <v>280</v>
      </c>
      <c r="F69" s="121"/>
      <c r="G69" s="113">
        <f>E69*F69</f>
        <v>0</v>
      </c>
      <c r="I69" s="122"/>
      <c r="J69" s="122"/>
      <c r="K69" s="122"/>
      <c r="L69" s="122"/>
      <c r="M69" s="122"/>
    </row>
    <row r="70" spans="1:18" s="123" customFormat="1" ht="15.95" customHeight="1" x14ac:dyDescent="0.2">
      <c r="A70" s="118"/>
      <c r="B70" s="118"/>
      <c r="C70" s="126"/>
      <c r="D70" s="120"/>
      <c r="E70" s="121"/>
      <c r="F70" s="121"/>
      <c r="G70" s="113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</row>
    <row r="71" spans="1:18" s="123" customFormat="1" ht="42.75" x14ac:dyDescent="0.2">
      <c r="A71" s="118" t="s">
        <v>39</v>
      </c>
      <c r="B71" s="118" t="s">
        <v>40</v>
      </c>
      <c r="C71" s="126" t="s">
        <v>232</v>
      </c>
      <c r="D71" s="120" t="s">
        <v>38</v>
      </c>
      <c r="E71" s="121">
        <v>224</v>
      </c>
      <c r="F71" s="121"/>
      <c r="G71" s="113">
        <f>E71*F71</f>
        <v>0</v>
      </c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</row>
    <row r="72" spans="1:18" s="123" customFormat="1" ht="15.95" customHeight="1" x14ac:dyDescent="0.2">
      <c r="A72" s="118"/>
      <c r="B72" s="118"/>
      <c r="C72" s="126"/>
      <c r="D72" s="120"/>
      <c r="E72" s="121"/>
      <c r="F72" s="121"/>
      <c r="G72" s="113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</row>
    <row r="73" spans="1:18" s="123" customFormat="1" ht="45" customHeight="1" x14ac:dyDescent="0.2">
      <c r="A73" s="118" t="s">
        <v>41</v>
      </c>
      <c r="B73" s="118" t="s">
        <v>42</v>
      </c>
      <c r="C73" s="126" t="s">
        <v>234</v>
      </c>
      <c r="D73" s="120" t="s">
        <v>31</v>
      </c>
      <c r="E73" s="121">
        <v>40</v>
      </c>
      <c r="F73" s="121"/>
      <c r="G73" s="113">
        <f>E73*F73</f>
        <v>0</v>
      </c>
      <c r="I73" s="122"/>
      <c r="J73" s="122"/>
      <c r="K73" s="122"/>
      <c r="L73" s="122"/>
      <c r="M73" s="122"/>
    </row>
    <row r="74" spans="1:18" s="123" customFormat="1" ht="15.95" customHeight="1" x14ac:dyDescent="0.2">
      <c r="A74" s="118"/>
      <c r="B74" s="118"/>
      <c r="C74" s="126"/>
      <c r="D74" s="120"/>
      <c r="E74" s="121"/>
      <c r="F74" s="121"/>
      <c r="G74" s="113"/>
      <c r="I74" s="122"/>
      <c r="J74" s="122"/>
      <c r="K74" s="122"/>
      <c r="L74" s="122"/>
      <c r="M74" s="122"/>
    </row>
    <row r="75" spans="1:18" s="123" customFormat="1" ht="45" customHeight="1" x14ac:dyDescent="0.2">
      <c r="A75" s="118" t="s">
        <v>43</v>
      </c>
      <c r="B75" s="118" t="s">
        <v>44</v>
      </c>
      <c r="C75" s="126" t="s">
        <v>235</v>
      </c>
      <c r="D75" s="120" t="s">
        <v>31</v>
      </c>
      <c r="E75" s="121">
        <v>40</v>
      </c>
      <c r="F75" s="121"/>
      <c r="G75" s="113">
        <f>E75*F75</f>
        <v>0</v>
      </c>
      <c r="I75" s="122"/>
      <c r="J75" s="122"/>
      <c r="K75" s="122"/>
      <c r="L75" s="122"/>
      <c r="M75" s="122"/>
    </row>
    <row r="76" spans="1:18" s="123" customFormat="1" ht="15.95" customHeight="1" x14ac:dyDescent="0.25">
      <c r="A76" s="118"/>
      <c r="B76" s="119"/>
      <c r="C76" s="127"/>
      <c r="D76" s="120"/>
      <c r="E76" s="121"/>
      <c r="F76" s="121"/>
      <c r="G76" s="113"/>
      <c r="I76" s="122"/>
      <c r="J76" s="122"/>
      <c r="K76" s="122"/>
      <c r="L76" s="122"/>
      <c r="M76" s="122"/>
    </row>
    <row r="77" spans="1:18" s="123" customFormat="1" ht="45" customHeight="1" x14ac:dyDescent="0.2">
      <c r="A77" s="118" t="s">
        <v>45</v>
      </c>
      <c r="B77" s="118" t="s">
        <v>46</v>
      </c>
      <c r="C77" s="126" t="s">
        <v>290</v>
      </c>
      <c r="D77" s="120" t="s">
        <v>31</v>
      </c>
      <c r="E77" s="121">
        <v>40</v>
      </c>
      <c r="F77" s="121"/>
      <c r="G77" s="113">
        <f>E77*F77</f>
        <v>0</v>
      </c>
      <c r="I77" s="122"/>
      <c r="J77" s="122"/>
      <c r="K77" s="122"/>
      <c r="L77" s="122"/>
      <c r="M77" s="122"/>
    </row>
    <row r="78" spans="1:18" s="123" customFormat="1" ht="15.95" customHeight="1" x14ac:dyDescent="0.25">
      <c r="A78" s="118"/>
      <c r="B78" s="119"/>
      <c r="C78" s="127"/>
      <c r="D78" s="120"/>
      <c r="E78" s="121"/>
      <c r="F78" s="121"/>
      <c r="G78" s="113"/>
      <c r="I78" s="122"/>
      <c r="J78" s="122"/>
      <c r="K78" s="122"/>
      <c r="L78" s="122"/>
      <c r="M78" s="122"/>
    </row>
    <row r="79" spans="1:18" s="123" customFormat="1" ht="45" customHeight="1" x14ac:dyDescent="0.2">
      <c r="A79" s="118" t="s">
        <v>47</v>
      </c>
      <c r="B79" s="118" t="s">
        <v>202</v>
      </c>
      <c r="C79" s="126" t="s">
        <v>291</v>
      </c>
      <c r="D79" s="120" t="s">
        <v>31</v>
      </c>
      <c r="E79" s="121">
        <v>40</v>
      </c>
      <c r="F79" s="121"/>
      <c r="G79" s="113">
        <f>E79*F79</f>
        <v>0</v>
      </c>
      <c r="I79" s="122"/>
      <c r="J79" s="122"/>
      <c r="K79" s="122"/>
      <c r="L79" s="122"/>
      <c r="M79" s="122"/>
    </row>
    <row r="80" spans="1:18" s="123" customFormat="1" ht="15.95" customHeight="1" x14ac:dyDescent="0.2">
      <c r="A80" s="118"/>
      <c r="B80" s="119"/>
      <c r="C80" s="119"/>
      <c r="D80" s="120"/>
      <c r="E80" s="121"/>
      <c r="F80" s="121"/>
      <c r="G80" s="113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</row>
    <row r="81" spans="1:256" s="123" customFormat="1" ht="15.95" customHeight="1" x14ac:dyDescent="0.2">
      <c r="A81" s="118"/>
      <c r="B81" s="119" t="s">
        <v>48</v>
      </c>
      <c r="C81" s="119" t="s">
        <v>49</v>
      </c>
      <c r="D81" s="120"/>
      <c r="E81" s="121"/>
      <c r="F81" s="121"/>
      <c r="G81" s="113" t="str">
        <f>IF(ISBLANK(E81),"",IF(ISBLANK(F81),"",E81*F81))</f>
        <v/>
      </c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</row>
    <row r="82" spans="1:256" s="123" customFormat="1" ht="15.95" customHeight="1" x14ac:dyDescent="0.2">
      <c r="A82" s="118"/>
      <c r="B82" s="118"/>
      <c r="C82" s="126"/>
      <c r="D82" s="120"/>
      <c r="E82" s="121"/>
      <c r="F82" s="121"/>
      <c r="G82" s="113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</row>
    <row r="83" spans="1:256" s="129" customFormat="1" ht="15.95" customHeight="1" x14ac:dyDescent="0.2">
      <c r="A83" s="118" t="s">
        <v>50</v>
      </c>
      <c r="B83" s="118" t="s">
        <v>53</v>
      </c>
      <c r="C83" s="126" t="s">
        <v>54</v>
      </c>
      <c r="D83" s="120" t="s">
        <v>55</v>
      </c>
      <c r="E83" s="121">
        <v>64</v>
      </c>
      <c r="F83" s="128"/>
      <c r="G83" s="113">
        <f>E83*F83</f>
        <v>0</v>
      </c>
      <c r="H83" s="123"/>
      <c r="I83" s="122"/>
      <c r="J83" s="122"/>
      <c r="K83" s="122"/>
      <c r="L83" s="122"/>
      <c r="M83" s="122"/>
      <c r="N83" s="123"/>
      <c r="O83" s="123"/>
      <c r="P83" s="123"/>
      <c r="Q83" s="123"/>
      <c r="R83" s="123"/>
      <c r="HU83" s="123"/>
      <c r="HV83" s="123"/>
      <c r="HW83" s="123"/>
      <c r="HX83" s="123"/>
      <c r="HY83" s="123"/>
      <c r="HZ83" s="123"/>
      <c r="IA83" s="123"/>
      <c r="IB83" s="123"/>
      <c r="IC83" s="123"/>
      <c r="ID83" s="123"/>
      <c r="IE83" s="123"/>
      <c r="IF83" s="123"/>
      <c r="IG83" s="123"/>
      <c r="IH83" s="123"/>
      <c r="II83" s="123"/>
      <c r="IJ83" s="123"/>
      <c r="IK83" s="123"/>
      <c r="IL83" s="123"/>
      <c r="IM83" s="123"/>
      <c r="IN83" s="123"/>
      <c r="IO83" s="123"/>
      <c r="IP83" s="123"/>
      <c r="IQ83" s="123"/>
      <c r="IR83" s="123"/>
      <c r="IS83" s="123"/>
      <c r="IT83" s="123"/>
      <c r="IU83" s="123"/>
      <c r="IV83" s="123"/>
    </row>
    <row r="84" spans="1:256" s="129" customFormat="1" ht="15.95" customHeight="1" x14ac:dyDescent="0.2">
      <c r="A84" s="118"/>
      <c r="B84" s="118"/>
      <c r="C84" s="126"/>
      <c r="D84" s="120"/>
      <c r="E84" s="121"/>
      <c r="F84" s="128"/>
      <c r="G84" s="113"/>
      <c r="H84" s="123"/>
      <c r="I84" s="122"/>
      <c r="J84" s="122"/>
      <c r="K84" s="122"/>
      <c r="L84" s="122"/>
      <c r="M84" s="122"/>
      <c r="N84" s="123"/>
      <c r="O84" s="123"/>
      <c r="P84" s="123"/>
      <c r="Q84" s="123"/>
      <c r="R84" s="123"/>
      <c r="HU84" s="123"/>
      <c r="HV84" s="123"/>
      <c r="HW84" s="123"/>
      <c r="HX84" s="123"/>
      <c r="HY84" s="123"/>
      <c r="HZ84" s="123"/>
      <c r="IA84" s="123"/>
      <c r="IB84" s="123"/>
      <c r="IC84" s="123"/>
      <c r="ID84" s="123"/>
      <c r="IE84" s="123"/>
      <c r="IF84" s="123"/>
      <c r="IG84" s="123"/>
      <c r="IH84" s="123"/>
      <c r="II84" s="123"/>
      <c r="IJ84" s="123"/>
      <c r="IK84" s="123"/>
      <c r="IL84" s="123"/>
      <c r="IM84" s="123"/>
      <c r="IN84" s="123"/>
      <c r="IO84" s="123"/>
      <c r="IP84" s="123"/>
      <c r="IQ84" s="123"/>
      <c r="IR84" s="123"/>
      <c r="IS84" s="123"/>
      <c r="IT84" s="123"/>
      <c r="IU84" s="123"/>
      <c r="IV84" s="123"/>
    </row>
    <row r="85" spans="1:256" s="134" customFormat="1" ht="15.95" customHeight="1" x14ac:dyDescent="0.2">
      <c r="A85" s="124"/>
      <c r="B85" s="130" t="s">
        <v>56</v>
      </c>
      <c r="C85" s="130" t="s">
        <v>57</v>
      </c>
      <c r="D85" s="131"/>
      <c r="E85" s="128"/>
      <c r="F85" s="128"/>
      <c r="G85" s="132"/>
      <c r="H85" s="133"/>
      <c r="I85" s="133"/>
      <c r="J85" s="133"/>
      <c r="K85" s="133"/>
      <c r="L85" s="133"/>
      <c r="M85" s="133"/>
      <c r="N85" s="133"/>
      <c r="O85" s="133"/>
      <c r="P85" s="133"/>
      <c r="Q85" s="133"/>
      <c r="R85" s="133"/>
    </row>
    <row r="86" spans="1:256" s="134" customFormat="1" ht="15.95" customHeight="1" x14ac:dyDescent="0.2">
      <c r="A86" s="124"/>
      <c r="B86" s="130"/>
      <c r="C86" s="130"/>
      <c r="D86" s="131"/>
      <c r="E86" s="128"/>
      <c r="F86" s="128"/>
      <c r="G86" s="132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</row>
    <row r="87" spans="1:256" s="134" customFormat="1" ht="28.5" x14ac:dyDescent="0.2">
      <c r="A87" s="124" t="s">
        <v>51</v>
      </c>
      <c r="B87" s="124" t="s">
        <v>239</v>
      </c>
      <c r="C87" s="125" t="s">
        <v>240</v>
      </c>
      <c r="D87" s="131" t="s">
        <v>38</v>
      </c>
      <c r="E87" s="128">
        <v>33</v>
      </c>
      <c r="F87" s="128"/>
      <c r="G87" s="113">
        <f>E87*F87</f>
        <v>0</v>
      </c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</row>
    <row r="88" spans="1:256" s="134" customFormat="1" ht="15.95" customHeight="1" x14ac:dyDescent="0.2">
      <c r="A88" s="124"/>
      <c r="B88" s="124"/>
      <c r="C88" s="125"/>
      <c r="D88" s="131"/>
      <c r="E88" s="128"/>
      <c r="F88" s="128"/>
      <c r="G88" s="132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</row>
    <row r="89" spans="1:256" s="134" customFormat="1" ht="28.5" x14ac:dyDescent="0.2">
      <c r="A89" s="124" t="s">
        <v>52</v>
      </c>
      <c r="B89" s="124" t="s">
        <v>241</v>
      </c>
      <c r="C89" s="125" t="s">
        <v>242</v>
      </c>
      <c r="D89" s="131" t="s">
        <v>55</v>
      </c>
      <c r="E89" s="128">
        <v>5.6</v>
      </c>
      <c r="F89" s="128"/>
      <c r="G89" s="113">
        <f>E89*F89</f>
        <v>0</v>
      </c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</row>
    <row r="90" spans="1:256" s="134" customFormat="1" ht="15.95" customHeight="1" x14ac:dyDescent="0.2">
      <c r="A90" s="124"/>
      <c r="B90" s="124"/>
      <c r="C90" s="125"/>
      <c r="D90" s="131"/>
      <c r="E90" s="128"/>
      <c r="F90" s="128"/>
      <c r="G90" s="132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</row>
    <row r="91" spans="1:256" s="123" customFormat="1" ht="15.95" customHeight="1" x14ac:dyDescent="0.2">
      <c r="A91" s="118"/>
      <c r="B91" s="119" t="s">
        <v>60</v>
      </c>
      <c r="C91" s="119" t="s">
        <v>61</v>
      </c>
      <c r="D91" s="120"/>
      <c r="E91" s="121"/>
      <c r="F91" s="121"/>
      <c r="G91" s="113" t="str">
        <f>IF(ISBLANK(E91),"",IF(ISBLANK(F91),"",E91*F91))</f>
        <v/>
      </c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</row>
    <row r="92" spans="1:256" s="123" customFormat="1" ht="15.95" customHeight="1" x14ac:dyDescent="0.2">
      <c r="A92" s="118"/>
      <c r="B92" s="119"/>
      <c r="C92" s="119"/>
      <c r="D92" s="120"/>
      <c r="E92" s="121"/>
      <c r="F92" s="121"/>
      <c r="G92" s="113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</row>
    <row r="93" spans="1:256" s="123" customFormat="1" x14ac:dyDescent="0.2">
      <c r="A93" s="118" t="s">
        <v>58</v>
      </c>
      <c r="B93" s="118" t="s">
        <v>63</v>
      </c>
      <c r="C93" s="126" t="s">
        <v>236</v>
      </c>
      <c r="D93" s="120" t="s">
        <v>55</v>
      </c>
      <c r="E93" s="121">
        <v>36</v>
      </c>
      <c r="F93" s="128"/>
      <c r="G93" s="113">
        <f>E93*F93</f>
        <v>0</v>
      </c>
      <c r="I93" s="122"/>
      <c r="J93" s="122"/>
      <c r="K93" s="122"/>
      <c r="L93" s="122"/>
      <c r="M93" s="122"/>
    </row>
    <row r="94" spans="1:256" s="123" customFormat="1" ht="15.95" customHeight="1" x14ac:dyDescent="0.2">
      <c r="A94" s="118"/>
      <c r="B94" s="118"/>
      <c r="C94" s="126"/>
      <c r="D94" s="120"/>
      <c r="E94" s="121"/>
      <c r="F94" s="121"/>
      <c r="G94" s="113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</row>
    <row r="95" spans="1:256" s="123" customFormat="1" ht="15.95" customHeight="1" x14ac:dyDescent="0.2">
      <c r="A95" s="118"/>
      <c r="B95" s="119" t="s">
        <v>64</v>
      </c>
      <c r="C95" s="119" t="s">
        <v>65</v>
      </c>
      <c r="D95" s="120"/>
      <c r="E95" s="121"/>
      <c r="F95" s="121"/>
      <c r="G95" s="113" t="str">
        <f>IF(ISBLANK(E95),"",IF(ISBLANK(F95),"",E95*F95))</f>
        <v/>
      </c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</row>
    <row r="96" spans="1:256" s="123" customFormat="1" ht="15.95" customHeight="1" x14ac:dyDescent="0.2">
      <c r="A96" s="118"/>
      <c r="B96" s="119"/>
      <c r="C96" s="119"/>
      <c r="D96" s="120"/>
      <c r="E96" s="121"/>
      <c r="F96" s="121"/>
      <c r="G96" s="113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</row>
    <row r="97" spans="1:256" s="123" customFormat="1" ht="15.95" customHeight="1" x14ac:dyDescent="0.2">
      <c r="A97" s="118"/>
      <c r="B97" s="119" t="s">
        <v>66</v>
      </c>
      <c r="C97" s="119" t="s">
        <v>67</v>
      </c>
      <c r="D97" s="120"/>
      <c r="E97" s="121"/>
      <c r="F97" s="121"/>
      <c r="G97" s="113" t="str">
        <f>IF(ISBLANK(E97),"",IF(ISBLANK(F97),"",E97*F97))</f>
        <v/>
      </c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</row>
    <row r="98" spans="1:256" s="123" customFormat="1" ht="15.95" customHeight="1" x14ac:dyDescent="0.2">
      <c r="A98" s="118"/>
      <c r="B98" s="118"/>
      <c r="C98" s="126"/>
      <c r="D98" s="120"/>
      <c r="E98" s="121"/>
      <c r="F98" s="121"/>
      <c r="G98" s="113" t="str">
        <f>IF(ISBLANK(E98),"",IF(ISBLANK(F98),"",E98*F98))</f>
        <v/>
      </c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</row>
    <row r="99" spans="1:256" s="129" customFormat="1" ht="57" x14ac:dyDescent="0.2">
      <c r="A99" s="118" t="s">
        <v>321</v>
      </c>
      <c r="B99" s="118" t="s">
        <v>68</v>
      </c>
      <c r="C99" s="126" t="s">
        <v>317</v>
      </c>
      <c r="D99" s="120" t="s">
        <v>69</v>
      </c>
      <c r="E99" s="121">
        <v>30</v>
      </c>
      <c r="F99" s="121"/>
      <c r="G99" s="113">
        <f>E99*F99</f>
        <v>0</v>
      </c>
      <c r="H99" s="123"/>
      <c r="I99" s="122"/>
      <c r="J99" s="122"/>
      <c r="K99" s="122"/>
      <c r="L99" s="122"/>
      <c r="M99" s="122"/>
      <c r="N99" s="123"/>
      <c r="O99" s="123"/>
      <c r="P99" s="123"/>
      <c r="Q99" s="123"/>
      <c r="R99" s="123"/>
      <c r="HU99" s="123"/>
      <c r="HV99" s="123"/>
      <c r="HW99" s="123"/>
      <c r="HX99" s="123"/>
      <c r="HY99" s="123"/>
      <c r="HZ99" s="123"/>
      <c r="IA99" s="123"/>
      <c r="IB99" s="123"/>
      <c r="IC99" s="123"/>
      <c r="ID99" s="123"/>
      <c r="IE99" s="123"/>
      <c r="IF99" s="123"/>
      <c r="IG99" s="123"/>
      <c r="IH99" s="123"/>
      <c r="II99" s="123"/>
      <c r="IJ99" s="123"/>
      <c r="IK99" s="123"/>
      <c r="IL99" s="123"/>
      <c r="IM99" s="123"/>
      <c r="IN99" s="123"/>
      <c r="IO99" s="123"/>
      <c r="IP99" s="123"/>
      <c r="IQ99" s="123"/>
      <c r="IR99" s="123"/>
      <c r="IS99" s="123"/>
      <c r="IT99" s="123"/>
      <c r="IU99" s="123"/>
      <c r="IV99" s="123"/>
    </row>
    <row r="100" spans="1:256" s="129" customFormat="1" ht="15.95" customHeight="1" x14ac:dyDescent="0.2">
      <c r="A100" s="118"/>
      <c r="B100" s="118"/>
      <c r="C100" s="126"/>
      <c r="D100" s="120"/>
      <c r="E100" s="121"/>
      <c r="F100" s="121"/>
      <c r="G100" s="113"/>
      <c r="H100" s="123"/>
      <c r="I100" s="122"/>
      <c r="J100" s="122"/>
      <c r="K100" s="122"/>
      <c r="L100" s="122"/>
      <c r="M100" s="122"/>
      <c r="N100" s="123"/>
      <c r="O100" s="123"/>
      <c r="P100" s="123"/>
      <c r="Q100" s="123"/>
      <c r="R100" s="123"/>
      <c r="HU100" s="123"/>
      <c r="HV100" s="123"/>
      <c r="HW100" s="123"/>
      <c r="HX100" s="123"/>
      <c r="HY100" s="123"/>
      <c r="HZ100" s="123"/>
      <c r="IA100" s="123"/>
      <c r="IB100" s="123"/>
      <c r="IC100" s="123"/>
      <c r="ID100" s="123"/>
      <c r="IE100" s="123"/>
      <c r="IF100" s="123"/>
      <c r="IG100" s="123"/>
      <c r="IH100" s="123"/>
      <c r="II100" s="123"/>
      <c r="IJ100" s="123"/>
      <c r="IK100" s="123"/>
      <c r="IL100" s="123"/>
      <c r="IM100" s="123"/>
      <c r="IN100" s="123"/>
      <c r="IO100" s="123"/>
      <c r="IP100" s="123"/>
      <c r="IQ100" s="123"/>
      <c r="IR100" s="123"/>
      <c r="IS100" s="123"/>
      <c r="IT100" s="123"/>
      <c r="IU100" s="123"/>
      <c r="IV100" s="123"/>
    </row>
    <row r="101" spans="1:256" s="117" customFormat="1" ht="15.95" customHeight="1" x14ac:dyDescent="0.2">
      <c r="A101" s="104"/>
      <c r="B101" s="114"/>
      <c r="C101" s="135"/>
      <c r="D101" s="115"/>
      <c r="E101" s="116"/>
      <c r="F101" s="113"/>
      <c r="G101" s="113"/>
    </row>
    <row r="102" spans="1:256" s="112" customFormat="1" ht="15.95" customHeight="1" x14ac:dyDescent="0.25">
      <c r="A102" s="136"/>
      <c r="B102" s="137"/>
      <c r="C102" s="137" t="s">
        <v>70</v>
      </c>
      <c r="D102" s="138"/>
      <c r="E102" s="129"/>
      <c r="F102" s="139"/>
      <c r="G102" s="140">
        <f>SUM(G57:G101)</f>
        <v>0</v>
      </c>
      <c r="L102" s="140"/>
    </row>
    <row r="103" spans="1:256" s="117" customFormat="1" ht="15.95" customHeight="1" x14ac:dyDescent="0.2">
      <c r="A103" s="104"/>
      <c r="B103" s="114"/>
      <c r="C103" s="135"/>
      <c r="D103" s="115"/>
      <c r="E103" s="116"/>
      <c r="F103" s="113"/>
      <c r="G103" s="113"/>
    </row>
    <row r="104" spans="1:256" s="117" customFormat="1" ht="15.95" customHeight="1" x14ac:dyDescent="0.2">
      <c r="A104" s="104"/>
      <c r="B104" s="114"/>
      <c r="C104" s="135"/>
      <c r="D104" s="115"/>
      <c r="E104" s="116"/>
      <c r="F104" s="113"/>
      <c r="G104" s="113"/>
    </row>
    <row r="105" spans="1:256" s="117" customFormat="1" ht="15" x14ac:dyDescent="0.2">
      <c r="A105" s="144"/>
      <c r="B105" s="114" t="s">
        <v>71</v>
      </c>
      <c r="C105" s="114" t="s">
        <v>6</v>
      </c>
      <c r="D105" s="115"/>
      <c r="E105" s="116"/>
      <c r="F105" s="113"/>
      <c r="G105" s="113" t="str">
        <f>IF(ISBLANK(E105),"",IF(ISBLANK(F105),"",E105*F105))</f>
        <v/>
      </c>
    </row>
    <row r="106" spans="1:256" s="117" customFormat="1" ht="15.95" customHeight="1" x14ac:dyDescent="0.2">
      <c r="A106" s="144"/>
      <c r="B106" s="114"/>
      <c r="C106" s="114"/>
      <c r="D106" s="115"/>
      <c r="E106" s="116"/>
      <c r="F106" s="113"/>
      <c r="G106" s="113"/>
    </row>
    <row r="107" spans="1:256" s="123" customFormat="1" ht="15.95" customHeight="1" x14ac:dyDescent="0.2">
      <c r="A107" s="145"/>
      <c r="B107" s="119" t="s">
        <v>72</v>
      </c>
      <c r="C107" s="142" t="s">
        <v>73</v>
      </c>
      <c r="D107" s="143"/>
      <c r="E107" s="121"/>
      <c r="F107" s="121"/>
      <c r="G107" s="121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</row>
    <row r="108" spans="1:256" s="117" customFormat="1" ht="15.95" customHeight="1" x14ac:dyDescent="0.2">
      <c r="A108" s="144"/>
      <c r="B108" s="114"/>
      <c r="C108" s="114"/>
      <c r="D108" s="115"/>
      <c r="E108" s="116"/>
      <c r="F108" s="113"/>
      <c r="G108" s="113"/>
    </row>
    <row r="109" spans="1:256" s="123" customFormat="1" ht="57" x14ac:dyDescent="0.2">
      <c r="A109" s="145">
        <v>1</v>
      </c>
      <c r="B109" s="124" t="s">
        <v>247</v>
      </c>
      <c r="C109" s="125" t="s">
        <v>248</v>
      </c>
      <c r="D109" s="143" t="s">
        <v>59</v>
      </c>
      <c r="E109" s="128">
        <v>1239</v>
      </c>
      <c r="F109" s="121"/>
      <c r="G109" s="113">
        <f>E109*F109</f>
        <v>0</v>
      </c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</row>
    <row r="110" spans="1:256" s="123" customFormat="1" ht="15.95" customHeight="1" x14ac:dyDescent="0.2">
      <c r="A110" s="145"/>
      <c r="B110" s="124"/>
      <c r="C110" s="125"/>
      <c r="D110" s="143"/>
      <c r="E110" s="121"/>
      <c r="F110" s="121"/>
      <c r="G110" s="113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</row>
    <row r="111" spans="1:256" s="123" customFormat="1" ht="42.75" x14ac:dyDescent="0.2">
      <c r="A111" s="145">
        <v>2</v>
      </c>
      <c r="B111" s="124" t="s">
        <v>247</v>
      </c>
      <c r="C111" s="125" t="s">
        <v>249</v>
      </c>
      <c r="D111" s="143" t="s">
        <v>59</v>
      </c>
      <c r="E111" s="121">
        <v>325</v>
      </c>
      <c r="F111" s="121"/>
      <c r="G111" s="113">
        <f>E111*F111</f>
        <v>0</v>
      </c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</row>
    <row r="112" spans="1:256" s="123" customFormat="1" ht="15.95" customHeight="1" x14ac:dyDescent="0.2">
      <c r="A112" s="145"/>
      <c r="B112" s="118"/>
      <c r="C112" s="126"/>
      <c r="D112" s="143"/>
      <c r="E112" s="121"/>
      <c r="F112" s="121"/>
      <c r="G112" s="113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</row>
    <row r="113" spans="1:18" s="123" customFormat="1" ht="28.5" x14ac:dyDescent="0.2">
      <c r="A113" s="145">
        <v>3</v>
      </c>
      <c r="B113" s="124" t="s">
        <v>247</v>
      </c>
      <c r="C113" s="125" t="s">
        <v>251</v>
      </c>
      <c r="D113" s="143" t="s">
        <v>59</v>
      </c>
      <c r="E113" s="121">
        <v>99</v>
      </c>
      <c r="F113" s="121"/>
      <c r="G113" s="113">
        <f>E113*F113</f>
        <v>0</v>
      </c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</row>
    <row r="114" spans="1:18" s="123" customFormat="1" ht="15.95" customHeight="1" x14ac:dyDescent="0.2">
      <c r="A114" s="145"/>
      <c r="B114" s="118"/>
      <c r="C114" s="126"/>
      <c r="D114" s="143"/>
      <c r="E114" s="121"/>
      <c r="F114" s="121"/>
      <c r="G114" s="113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</row>
    <row r="115" spans="1:18" s="123" customFormat="1" ht="57" x14ac:dyDescent="0.2">
      <c r="A115" s="145">
        <v>4</v>
      </c>
      <c r="B115" s="118" t="s">
        <v>74</v>
      </c>
      <c r="C115" s="126" t="s">
        <v>243</v>
      </c>
      <c r="D115" s="143" t="s">
        <v>59</v>
      </c>
      <c r="E115" s="128">
        <v>992</v>
      </c>
      <c r="F115" s="121"/>
      <c r="G115" s="113">
        <f>E115*F115</f>
        <v>0</v>
      </c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</row>
    <row r="116" spans="1:18" s="123" customFormat="1" ht="15.95" customHeight="1" x14ac:dyDescent="0.2">
      <c r="A116" s="145"/>
      <c r="B116" s="118"/>
      <c r="C116" s="126"/>
      <c r="D116" s="143"/>
      <c r="E116" s="121"/>
      <c r="F116" s="121"/>
      <c r="G116" s="113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</row>
    <row r="117" spans="1:18" s="123" customFormat="1" ht="42.75" x14ac:dyDescent="0.2">
      <c r="A117" s="145">
        <v>5</v>
      </c>
      <c r="B117" s="118" t="s">
        <v>74</v>
      </c>
      <c r="C117" s="126" t="s">
        <v>245</v>
      </c>
      <c r="D117" s="143" t="s">
        <v>59</v>
      </c>
      <c r="E117" s="121">
        <v>454</v>
      </c>
      <c r="F117" s="121"/>
      <c r="G117" s="113">
        <f>E117*F117</f>
        <v>0</v>
      </c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</row>
    <row r="118" spans="1:18" s="123" customFormat="1" ht="15.95" customHeight="1" x14ac:dyDescent="0.2">
      <c r="A118" s="145"/>
      <c r="B118" s="118"/>
      <c r="C118" s="126"/>
      <c r="D118" s="143"/>
      <c r="E118" s="121"/>
      <c r="F118" s="121"/>
      <c r="G118" s="113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</row>
    <row r="119" spans="1:18" s="123" customFormat="1" ht="42.75" x14ac:dyDescent="0.2">
      <c r="A119" s="145">
        <v>6</v>
      </c>
      <c r="B119" s="118" t="s">
        <v>75</v>
      </c>
      <c r="C119" s="126" t="s">
        <v>244</v>
      </c>
      <c r="D119" s="143" t="s">
        <v>59</v>
      </c>
      <c r="E119" s="121">
        <v>248</v>
      </c>
      <c r="F119" s="121"/>
      <c r="G119" s="113">
        <f>E119*F119</f>
        <v>0</v>
      </c>
      <c r="I119" s="146"/>
      <c r="J119" s="122"/>
      <c r="K119" s="122"/>
      <c r="L119" s="122"/>
      <c r="M119" s="122"/>
    </row>
    <row r="120" spans="1:18" s="123" customFormat="1" ht="15.95" customHeight="1" x14ac:dyDescent="0.2">
      <c r="A120" s="145"/>
      <c r="B120" s="118"/>
      <c r="C120" s="126"/>
      <c r="D120" s="143"/>
      <c r="E120" s="121"/>
      <c r="F120" s="121"/>
      <c r="G120" s="113"/>
      <c r="I120" s="146"/>
      <c r="J120" s="122"/>
      <c r="K120" s="122"/>
      <c r="L120" s="122"/>
      <c r="M120" s="122"/>
    </row>
    <row r="121" spans="1:18" s="123" customFormat="1" ht="42.75" x14ac:dyDescent="0.2">
      <c r="A121" s="145">
        <v>7</v>
      </c>
      <c r="B121" s="118" t="s">
        <v>75</v>
      </c>
      <c r="C121" s="126" t="s">
        <v>201</v>
      </c>
      <c r="D121" s="143" t="s">
        <v>59</v>
      </c>
      <c r="E121" s="121">
        <v>518</v>
      </c>
      <c r="F121" s="121"/>
      <c r="G121" s="113">
        <f>E121*F121</f>
        <v>0</v>
      </c>
      <c r="I121" s="146"/>
      <c r="J121" s="122"/>
      <c r="K121" s="122"/>
      <c r="L121" s="122"/>
      <c r="M121" s="122"/>
    </row>
    <row r="122" spans="1:18" s="123" customFormat="1" ht="15.95" customHeight="1" x14ac:dyDescent="0.2">
      <c r="A122" s="145"/>
      <c r="B122" s="118"/>
      <c r="C122" s="126"/>
      <c r="D122" s="143"/>
      <c r="E122" s="121"/>
      <c r="F122" s="121"/>
      <c r="G122" s="113"/>
      <c r="I122" s="146"/>
      <c r="J122" s="122"/>
      <c r="K122" s="122"/>
      <c r="L122" s="122"/>
      <c r="M122" s="122"/>
    </row>
    <row r="123" spans="1:18" s="117" customFormat="1" ht="15.95" customHeight="1" x14ac:dyDescent="0.2">
      <c r="A123" s="144"/>
      <c r="B123" s="114"/>
      <c r="C123" s="114"/>
      <c r="D123" s="115"/>
      <c r="E123" s="116"/>
      <c r="F123" s="113"/>
      <c r="G123" s="113"/>
    </row>
    <row r="124" spans="1:18" s="123" customFormat="1" ht="15.95" customHeight="1" x14ac:dyDescent="0.2">
      <c r="A124" s="145"/>
      <c r="B124" s="119" t="s">
        <v>76</v>
      </c>
      <c r="C124" s="147" t="s">
        <v>77</v>
      </c>
      <c r="D124" s="143"/>
      <c r="E124" s="121"/>
      <c r="F124" s="121"/>
      <c r="G124" s="113" t="str">
        <f>IF(ISBLANK(E124),"",IF(ISBLANK(F124),"",E124*F124))</f>
        <v/>
      </c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</row>
    <row r="125" spans="1:18" s="117" customFormat="1" ht="15.95" customHeight="1" x14ac:dyDescent="0.2">
      <c r="A125" s="144"/>
      <c r="B125" s="114"/>
      <c r="C125" s="114"/>
      <c r="D125" s="115"/>
      <c r="E125" s="116"/>
      <c r="F125" s="113"/>
      <c r="G125" s="113"/>
    </row>
    <row r="126" spans="1:18" s="123" customFormat="1" ht="32.25" customHeight="1" x14ac:dyDescent="0.2">
      <c r="A126" s="145">
        <v>8</v>
      </c>
      <c r="B126" s="118" t="s">
        <v>78</v>
      </c>
      <c r="C126" s="126" t="s">
        <v>79</v>
      </c>
      <c r="D126" s="143" t="s">
        <v>38</v>
      </c>
      <c r="E126" s="121">
        <v>1971</v>
      </c>
      <c r="F126" s="121"/>
      <c r="G126" s="113">
        <f>E126*F126</f>
        <v>0</v>
      </c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</row>
    <row r="127" spans="1:18" s="123" customFormat="1" ht="15.95" customHeight="1" x14ac:dyDescent="0.2">
      <c r="A127" s="145"/>
      <c r="B127" s="118"/>
      <c r="C127" s="126"/>
      <c r="D127" s="143"/>
      <c r="E127" s="121"/>
      <c r="F127" s="121"/>
      <c r="G127" s="113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</row>
    <row r="128" spans="1:18" s="123" customFormat="1" ht="32.25" customHeight="1" x14ac:dyDescent="0.2">
      <c r="A128" s="145">
        <v>9</v>
      </c>
      <c r="B128" s="118" t="s">
        <v>80</v>
      </c>
      <c r="C128" s="126" t="s">
        <v>81</v>
      </c>
      <c r="D128" s="143" t="s">
        <v>38</v>
      </c>
      <c r="E128" s="121">
        <v>1971</v>
      </c>
      <c r="F128" s="121"/>
      <c r="G128" s="113">
        <f>E128*F128</f>
        <v>0</v>
      </c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</row>
    <row r="129" spans="1:256" s="123" customFormat="1" ht="15.95" customHeight="1" x14ac:dyDescent="0.2">
      <c r="A129" s="145"/>
      <c r="B129" s="118"/>
      <c r="C129" s="126"/>
      <c r="D129" s="143"/>
      <c r="E129" s="121"/>
      <c r="F129" s="121"/>
      <c r="G129" s="113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</row>
    <row r="130" spans="1:256" s="123" customFormat="1" ht="15.95" customHeight="1" x14ac:dyDescent="0.2">
      <c r="A130" s="145"/>
      <c r="B130" s="119" t="s">
        <v>82</v>
      </c>
      <c r="C130" s="147" t="s">
        <v>83</v>
      </c>
      <c r="D130" s="143"/>
      <c r="E130" s="121"/>
      <c r="F130" s="121"/>
      <c r="G130" s="113" t="str">
        <f>IF(ISBLANK(E130),"",IF(ISBLANK(F130),"",E130*F130))</f>
        <v/>
      </c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</row>
    <row r="131" spans="1:256" s="123" customFormat="1" ht="15.95" customHeight="1" x14ac:dyDescent="0.2">
      <c r="A131" s="145"/>
      <c r="B131" s="119"/>
      <c r="C131" s="147"/>
      <c r="D131" s="143"/>
      <c r="E131" s="121"/>
      <c r="F131" s="121"/>
      <c r="G131" s="113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</row>
    <row r="132" spans="1:256" s="123" customFormat="1" ht="33.75" customHeight="1" x14ac:dyDescent="0.2">
      <c r="A132" s="145">
        <v>10</v>
      </c>
      <c r="B132" s="118" t="s">
        <v>84</v>
      </c>
      <c r="C132" s="126" t="s">
        <v>85</v>
      </c>
      <c r="D132" s="143" t="s">
        <v>59</v>
      </c>
      <c r="E132" s="121">
        <v>74</v>
      </c>
      <c r="F132" s="121"/>
      <c r="G132" s="113">
        <f>E132*F132</f>
        <v>0</v>
      </c>
      <c r="I132" s="122"/>
      <c r="J132" s="122"/>
      <c r="K132" s="122"/>
      <c r="L132" s="122"/>
      <c r="M132" s="122"/>
    </row>
    <row r="133" spans="1:256" s="123" customFormat="1" ht="15.95" customHeight="1" x14ac:dyDescent="0.2">
      <c r="A133" s="145"/>
      <c r="B133" s="118"/>
      <c r="C133" s="126"/>
      <c r="D133" s="143"/>
      <c r="E133" s="121"/>
      <c r="F133" s="121"/>
      <c r="G133" s="113"/>
      <c r="I133" s="122"/>
      <c r="J133" s="122"/>
      <c r="K133" s="122"/>
      <c r="L133" s="122"/>
      <c r="M133" s="122"/>
    </row>
    <row r="134" spans="1:256" s="134" customFormat="1" ht="61.5" customHeight="1" x14ac:dyDescent="0.2">
      <c r="A134" s="145">
        <v>11</v>
      </c>
      <c r="B134" s="124" t="s">
        <v>246</v>
      </c>
      <c r="C134" s="125" t="s">
        <v>293</v>
      </c>
      <c r="D134" s="148" t="s">
        <v>59</v>
      </c>
      <c r="E134" s="128">
        <v>86</v>
      </c>
      <c r="F134" s="128"/>
      <c r="G134" s="113">
        <f>E134*F134</f>
        <v>0</v>
      </c>
      <c r="H134" s="133"/>
      <c r="I134" s="133"/>
      <c r="J134" s="133"/>
      <c r="K134" s="149"/>
      <c r="L134" s="133"/>
      <c r="M134" s="133"/>
      <c r="N134" s="133"/>
      <c r="O134" s="133"/>
      <c r="P134" s="133"/>
      <c r="Q134" s="133"/>
      <c r="R134" s="133"/>
    </row>
    <row r="135" spans="1:256" s="117" customFormat="1" ht="15.95" customHeight="1" x14ac:dyDescent="0.2">
      <c r="A135" s="144"/>
      <c r="B135" s="114"/>
      <c r="C135" s="114"/>
      <c r="D135" s="115"/>
      <c r="E135" s="116"/>
      <c r="F135" s="113"/>
      <c r="G135" s="113"/>
    </row>
    <row r="136" spans="1:256" s="129" customFormat="1" ht="50.25" customHeight="1" x14ac:dyDescent="0.2">
      <c r="A136" s="145">
        <v>12</v>
      </c>
      <c r="B136" s="118" t="s">
        <v>86</v>
      </c>
      <c r="C136" s="126" t="s">
        <v>294</v>
      </c>
      <c r="D136" s="143" t="s">
        <v>59</v>
      </c>
      <c r="E136" s="128">
        <v>1283</v>
      </c>
      <c r="F136" s="121"/>
      <c r="G136" s="113">
        <f>E136*F136</f>
        <v>0</v>
      </c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2"/>
      <c r="HU136" s="123"/>
      <c r="HV136" s="123"/>
      <c r="HW136" s="123"/>
      <c r="HX136" s="123"/>
      <c r="HY136" s="123"/>
      <c r="HZ136" s="123"/>
      <c r="IA136" s="123"/>
      <c r="IB136" s="123"/>
      <c r="IC136" s="123"/>
      <c r="ID136" s="123"/>
      <c r="IE136" s="123"/>
      <c r="IF136" s="123"/>
      <c r="IG136" s="123"/>
      <c r="IH136" s="123"/>
      <c r="II136" s="123"/>
      <c r="IJ136" s="123"/>
      <c r="IK136" s="123"/>
      <c r="IL136" s="123"/>
      <c r="IM136" s="123"/>
      <c r="IN136" s="123"/>
      <c r="IO136" s="123"/>
      <c r="IP136" s="123"/>
      <c r="IQ136" s="123"/>
      <c r="IR136" s="123"/>
      <c r="IS136" s="123"/>
      <c r="IT136" s="123"/>
      <c r="IU136" s="123"/>
      <c r="IV136" s="123"/>
    </row>
    <row r="137" spans="1:256" s="134" customFormat="1" ht="15.95" customHeight="1" x14ac:dyDescent="0.2">
      <c r="A137" s="145"/>
      <c r="B137" s="124"/>
      <c r="C137" s="125"/>
      <c r="D137" s="148"/>
      <c r="E137" s="128"/>
      <c r="F137" s="128"/>
      <c r="G137" s="132"/>
      <c r="H137" s="133"/>
      <c r="I137" s="133"/>
      <c r="J137" s="133"/>
      <c r="K137" s="149"/>
      <c r="L137" s="133"/>
      <c r="M137" s="133"/>
      <c r="N137" s="133"/>
      <c r="O137" s="133"/>
      <c r="P137" s="133"/>
      <c r="Q137" s="133"/>
      <c r="R137" s="133"/>
    </row>
    <row r="138" spans="1:256" s="123" customFormat="1" ht="15.95" customHeight="1" x14ac:dyDescent="0.2">
      <c r="A138" s="145"/>
      <c r="B138" s="119" t="s">
        <v>87</v>
      </c>
      <c r="C138" s="147" t="s">
        <v>88</v>
      </c>
      <c r="D138" s="143"/>
      <c r="E138" s="121"/>
      <c r="F138" s="121"/>
      <c r="G138" s="113" t="str">
        <f>IF(ISBLANK(E138),"",IF(ISBLANK(F138),"",E138*F138))</f>
        <v/>
      </c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2"/>
    </row>
    <row r="139" spans="1:256" s="123" customFormat="1" ht="15.95" customHeight="1" x14ac:dyDescent="0.2">
      <c r="A139" s="145"/>
      <c r="B139" s="118"/>
      <c r="C139" s="126"/>
      <c r="D139" s="143"/>
      <c r="E139" s="121"/>
      <c r="F139" s="121"/>
      <c r="G139" s="113"/>
      <c r="I139" s="146"/>
      <c r="J139" s="122"/>
      <c r="K139" s="122"/>
      <c r="L139" s="122"/>
      <c r="M139" s="122"/>
    </row>
    <row r="140" spans="1:256" s="123" customFormat="1" ht="42.75" x14ac:dyDescent="0.2">
      <c r="A140" s="145">
        <v>13</v>
      </c>
      <c r="B140" s="118" t="s">
        <v>89</v>
      </c>
      <c r="C140" s="126" t="s">
        <v>285</v>
      </c>
      <c r="D140" s="143" t="s">
        <v>38</v>
      </c>
      <c r="E140" s="121">
        <v>400</v>
      </c>
      <c r="F140" s="121"/>
      <c r="G140" s="113">
        <f>E140*F140</f>
        <v>0</v>
      </c>
      <c r="I140" s="146"/>
      <c r="J140" s="122"/>
      <c r="K140" s="122"/>
      <c r="L140" s="122"/>
      <c r="M140" s="122"/>
    </row>
    <row r="141" spans="1:256" s="123" customFormat="1" ht="15.95" customHeight="1" x14ac:dyDescent="0.2">
      <c r="A141" s="145"/>
      <c r="B141" s="118"/>
      <c r="C141" s="126"/>
      <c r="D141" s="143"/>
      <c r="E141" s="121"/>
      <c r="F141" s="121"/>
      <c r="G141" s="113"/>
      <c r="I141" s="146"/>
      <c r="J141" s="122"/>
      <c r="K141" s="122"/>
      <c r="L141" s="122"/>
      <c r="M141" s="122"/>
    </row>
    <row r="142" spans="1:256" s="123" customFormat="1" ht="33.75" customHeight="1" x14ac:dyDescent="0.2">
      <c r="A142" s="145">
        <v>14</v>
      </c>
      <c r="B142" s="118" t="s">
        <v>90</v>
      </c>
      <c r="C142" s="126" t="s">
        <v>91</v>
      </c>
      <c r="D142" s="143" t="s">
        <v>38</v>
      </c>
      <c r="E142" s="121">
        <v>12</v>
      </c>
      <c r="F142" s="128"/>
      <c r="G142" s="113">
        <f>E142*F142</f>
        <v>0</v>
      </c>
      <c r="I142" s="146"/>
      <c r="J142" s="122"/>
      <c r="K142" s="122"/>
      <c r="L142" s="122"/>
      <c r="M142" s="122"/>
    </row>
    <row r="143" spans="1:256" s="123" customFormat="1" ht="15.95" customHeight="1" x14ac:dyDescent="0.2">
      <c r="A143" s="145"/>
      <c r="B143" s="118"/>
      <c r="C143" s="126"/>
      <c r="D143" s="143"/>
      <c r="E143" s="121"/>
      <c r="F143" s="128"/>
      <c r="G143" s="113"/>
      <c r="I143" s="146"/>
      <c r="J143" s="122"/>
      <c r="K143" s="122"/>
      <c r="L143" s="122"/>
      <c r="M143" s="122"/>
    </row>
    <row r="144" spans="1:256" s="123" customFormat="1" ht="46.5" customHeight="1" x14ac:dyDescent="0.2">
      <c r="A144" s="145">
        <v>15</v>
      </c>
      <c r="B144" s="118" t="s">
        <v>90</v>
      </c>
      <c r="C144" s="126" t="s">
        <v>92</v>
      </c>
      <c r="D144" s="143" t="s">
        <v>38</v>
      </c>
      <c r="E144" s="121">
        <v>4.5</v>
      </c>
      <c r="F144" s="128"/>
      <c r="G144" s="113">
        <f>E144*F144</f>
        <v>0</v>
      </c>
      <c r="I144" s="146"/>
      <c r="J144" s="122"/>
      <c r="K144" s="122"/>
      <c r="L144" s="122"/>
      <c r="M144" s="122"/>
    </row>
    <row r="145" spans="1:18" s="123" customFormat="1" hidden="1" x14ac:dyDescent="0.2">
      <c r="A145" s="145"/>
      <c r="B145" s="118"/>
      <c r="C145" s="126"/>
      <c r="D145" s="143"/>
      <c r="E145" s="121"/>
      <c r="F145" s="128"/>
      <c r="G145" s="113"/>
      <c r="I145" s="146"/>
      <c r="J145" s="122"/>
      <c r="K145" s="122"/>
      <c r="L145" s="122"/>
      <c r="M145" s="122"/>
    </row>
    <row r="146" spans="1:18" s="123" customFormat="1" ht="46.5" hidden="1" customHeight="1" x14ac:dyDescent="0.2">
      <c r="A146" s="145">
        <v>17</v>
      </c>
      <c r="B146" s="118" t="s">
        <v>90</v>
      </c>
      <c r="C146" s="126" t="s">
        <v>93</v>
      </c>
      <c r="D146" s="143" t="s">
        <v>38</v>
      </c>
      <c r="E146" s="121">
        <v>0</v>
      </c>
      <c r="F146" s="128">
        <v>40</v>
      </c>
      <c r="G146" s="113">
        <f>IF(ISBLANK(E146),"",IF(ISBLANK(F146),"",E146*F146))</f>
        <v>0</v>
      </c>
      <c r="I146" s="146"/>
      <c r="J146" s="122"/>
      <c r="K146" s="122"/>
      <c r="L146" s="122"/>
      <c r="M146" s="122"/>
    </row>
    <row r="147" spans="1:18" s="123" customFormat="1" ht="15.95" customHeight="1" x14ac:dyDescent="0.2">
      <c r="A147" s="145"/>
      <c r="B147" s="118"/>
      <c r="C147" s="126"/>
      <c r="D147" s="143"/>
      <c r="E147" s="121"/>
      <c r="F147" s="128"/>
      <c r="G147" s="113"/>
      <c r="I147" s="146"/>
      <c r="J147" s="122"/>
      <c r="K147" s="122"/>
      <c r="L147" s="122"/>
      <c r="M147" s="122"/>
    </row>
    <row r="148" spans="1:18" s="134" customFormat="1" ht="42.75" x14ac:dyDescent="0.2">
      <c r="A148" s="145">
        <v>16</v>
      </c>
      <c r="B148" s="124" t="s">
        <v>90</v>
      </c>
      <c r="C148" s="125" t="s">
        <v>252</v>
      </c>
      <c r="D148" s="148" t="s">
        <v>38</v>
      </c>
      <c r="E148" s="128">
        <v>6</v>
      </c>
      <c r="F148" s="128"/>
      <c r="G148" s="113">
        <f>E148*F148</f>
        <v>0</v>
      </c>
      <c r="I148" s="149"/>
      <c r="J148" s="133"/>
      <c r="K148" s="133"/>
      <c r="L148" s="133"/>
      <c r="M148" s="133"/>
    </row>
    <row r="149" spans="1:18" s="134" customFormat="1" ht="15.95" customHeight="1" x14ac:dyDescent="0.2">
      <c r="A149" s="145"/>
      <c r="B149" s="124"/>
      <c r="C149" s="125"/>
      <c r="D149" s="148"/>
      <c r="E149" s="128"/>
      <c r="F149" s="128"/>
      <c r="G149" s="132"/>
      <c r="I149" s="149"/>
      <c r="J149" s="133"/>
      <c r="K149" s="133"/>
      <c r="L149" s="133"/>
      <c r="M149" s="133"/>
    </row>
    <row r="150" spans="1:18" s="134" customFormat="1" ht="34.5" customHeight="1" x14ac:dyDescent="0.2">
      <c r="A150" s="145">
        <v>17</v>
      </c>
      <c r="B150" s="150" t="s">
        <v>63</v>
      </c>
      <c r="C150" s="125" t="s">
        <v>250</v>
      </c>
      <c r="D150" s="148" t="s">
        <v>38</v>
      </c>
      <c r="E150" s="128">
        <v>508</v>
      </c>
      <c r="F150" s="128"/>
      <c r="G150" s="113">
        <f>E150*F150</f>
        <v>0</v>
      </c>
      <c r="I150" s="149"/>
      <c r="J150" s="133"/>
      <c r="K150" s="133"/>
      <c r="L150" s="133"/>
      <c r="M150" s="133"/>
    </row>
    <row r="151" spans="1:18" s="123" customFormat="1" ht="15.95" customHeight="1" x14ac:dyDescent="0.2">
      <c r="A151" s="145"/>
      <c r="B151" s="118"/>
      <c r="C151" s="126"/>
      <c r="D151" s="143"/>
      <c r="E151" s="121"/>
      <c r="F151" s="128"/>
      <c r="G151" s="113"/>
      <c r="I151" s="146"/>
      <c r="J151" s="122"/>
      <c r="K151" s="122"/>
      <c r="L151" s="122"/>
      <c r="M151" s="122"/>
    </row>
    <row r="152" spans="1:18" s="123" customFormat="1" ht="28.5" x14ac:dyDescent="0.2">
      <c r="A152" s="145">
        <v>18</v>
      </c>
      <c r="B152" s="118" t="s">
        <v>63</v>
      </c>
      <c r="C152" s="126" t="s">
        <v>94</v>
      </c>
      <c r="D152" s="143" t="s">
        <v>38</v>
      </c>
      <c r="E152" s="121">
        <v>158</v>
      </c>
      <c r="F152" s="128"/>
      <c r="G152" s="113">
        <f>E152*F152</f>
        <v>0</v>
      </c>
      <c r="I152" s="146"/>
      <c r="J152" s="122"/>
      <c r="K152" s="122"/>
      <c r="L152" s="122"/>
      <c r="M152" s="122"/>
    </row>
    <row r="153" spans="1:18" s="123" customFormat="1" ht="15.95" customHeight="1" x14ac:dyDescent="0.2">
      <c r="A153" s="145"/>
      <c r="B153" s="118"/>
      <c r="C153" s="126"/>
      <c r="D153" s="143"/>
      <c r="E153" s="121"/>
      <c r="F153" s="128"/>
      <c r="G153" s="113"/>
      <c r="I153" s="146"/>
      <c r="J153" s="122"/>
      <c r="K153" s="122"/>
      <c r="L153" s="122"/>
      <c r="M153" s="122"/>
    </row>
    <row r="154" spans="1:18" s="134" customFormat="1" ht="57" x14ac:dyDescent="0.2">
      <c r="A154" s="145">
        <v>19</v>
      </c>
      <c r="B154" s="150" t="s">
        <v>63</v>
      </c>
      <c r="C154" s="125" t="s">
        <v>275</v>
      </c>
      <c r="D154" s="148" t="s">
        <v>38</v>
      </c>
      <c r="E154" s="128">
        <v>508</v>
      </c>
      <c r="F154" s="128"/>
      <c r="G154" s="113">
        <f>E154*F154</f>
        <v>0</v>
      </c>
      <c r="I154" s="149"/>
      <c r="J154" s="133"/>
      <c r="K154" s="133"/>
      <c r="L154" s="133"/>
      <c r="M154" s="133"/>
    </row>
    <row r="155" spans="1:18" s="123" customFormat="1" ht="15.95" customHeight="1" x14ac:dyDescent="0.2">
      <c r="A155" s="145"/>
      <c r="B155" s="118"/>
      <c r="C155" s="126"/>
      <c r="D155" s="143"/>
      <c r="E155" s="121"/>
      <c r="F155" s="128"/>
      <c r="G155" s="113"/>
      <c r="I155" s="146"/>
      <c r="J155" s="122"/>
      <c r="K155" s="122"/>
      <c r="L155" s="122"/>
      <c r="M155" s="122"/>
    </row>
    <row r="156" spans="1:18" s="123" customFormat="1" ht="15.95" customHeight="1" x14ac:dyDescent="0.2">
      <c r="A156" s="145"/>
      <c r="B156" s="119" t="s">
        <v>95</v>
      </c>
      <c r="C156" s="147" t="s">
        <v>96</v>
      </c>
      <c r="D156" s="143"/>
      <c r="E156" s="121"/>
      <c r="F156" s="121"/>
      <c r="G156" s="113" t="str">
        <f>IF(ISBLANK(E156),"",IF(ISBLANK(F156),"",E156*F156))</f>
        <v/>
      </c>
      <c r="H156" s="122"/>
      <c r="I156" s="122"/>
      <c r="J156" s="122"/>
      <c r="K156" s="122"/>
      <c r="L156" s="122"/>
      <c r="M156" s="122"/>
      <c r="N156" s="122"/>
      <c r="O156" s="122"/>
      <c r="P156" s="122"/>
      <c r="Q156" s="122"/>
      <c r="R156" s="122"/>
    </row>
    <row r="157" spans="1:18" s="123" customFormat="1" ht="15.95" customHeight="1" x14ac:dyDescent="0.2">
      <c r="A157" s="145"/>
      <c r="B157" s="119"/>
      <c r="C157" s="147"/>
      <c r="D157" s="143"/>
      <c r="E157" s="121"/>
      <c r="F157" s="121"/>
      <c r="G157" s="113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</row>
    <row r="158" spans="1:18" s="123" customFormat="1" ht="71.25" x14ac:dyDescent="0.2">
      <c r="A158" s="141"/>
      <c r="B158" s="118"/>
      <c r="C158" s="126" t="s">
        <v>306</v>
      </c>
      <c r="D158" s="143" t="s">
        <v>59</v>
      </c>
      <c r="E158" s="128">
        <v>3800</v>
      </c>
      <c r="F158" s="121"/>
      <c r="G158" s="113">
        <f t="shared" ref="G158" si="0">E158*F158</f>
        <v>0</v>
      </c>
      <c r="H158" s="122"/>
      <c r="I158" s="122"/>
      <c r="J158" s="122"/>
      <c r="K158" s="122"/>
      <c r="L158" s="128"/>
      <c r="M158" s="122"/>
      <c r="N158" s="122"/>
      <c r="O158" s="122"/>
      <c r="P158" s="122"/>
      <c r="Q158" s="122"/>
      <c r="R158" s="122"/>
    </row>
    <row r="159" spans="1:18" s="134" customFormat="1" ht="28.5" x14ac:dyDescent="0.2">
      <c r="A159" s="145">
        <v>20</v>
      </c>
      <c r="B159" s="124" t="s">
        <v>99</v>
      </c>
      <c r="C159" s="125" t="s">
        <v>100</v>
      </c>
      <c r="D159" s="148" t="s">
        <v>97</v>
      </c>
      <c r="E159" s="128">
        <f>E87*0.13*2.2</f>
        <v>9.4380000000000006</v>
      </c>
      <c r="F159" s="128"/>
      <c r="G159" s="113">
        <f>E159*F159</f>
        <v>0</v>
      </c>
      <c r="H159" s="133"/>
      <c r="I159" s="133"/>
      <c r="J159" s="133"/>
      <c r="K159" s="133"/>
      <c r="L159" s="128"/>
      <c r="M159" s="133"/>
      <c r="N159" s="133"/>
      <c r="O159" s="133"/>
      <c r="P159" s="133"/>
      <c r="Q159" s="133"/>
      <c r="R159" s="133"/>
    </row>
    <row r="160" spans="1:18" s="134" customFormat="1" ht="15.95" customHeight="1" x14ac:dyDescent="0.2">
      <c r="A160" s="145"/>
      <c r="B160" s="124"/>
      <c r="C160" s="125"/>
      <c r="D160" s="148"/>
      <c r="E160" s="128"/>
      <c r="F160" s="128"/>
      <c r="G160" s="132"/>
      <c r="H160" s="133"/>
      <c r="I160" s="133"/>
      <c r="J160" s="133"/>
      <c r="K160" s="133"/>
      <c r="L160" s="128"/>
      <c r="M160" s="133"/>
      <c r="N160" s="133"/>
      <c r="O160" s="133"/>
      <c r="P160" s="133"/>
      <c r="Q160" s="133"/>
      <c r="R160" s="133"/>
    </row>
    <row r="161" spans="1:18" s="134" customFormat="1" ht="35.25" customHeight="1" x14ac:dyDescent="0.2">
      <c r="A161" s="145">
        <v>21</v>
      </c>
      <c r="B161" s="150" t="s">
        <v>63</v>
      </c>
      <c r="C161" s="125" t="s">
        <v>287</v>
      </c>
      <c r="D161" s="148" t="s">
        <v>59</v>
      </c>
      <c r="E161" s="128">
        <v>2</v>
      </c>
      <c r="F161" s="128"/>
      <c r="G161" s="113">
        <f>E161*F161</f>
        <v>0</v>
      </c>
      <c r="H161" s="133"/>
      <c r="I161" s="133"/>
      <c r="J161" s="133"/>
      <c r="K161" s="133"/>
      <c r="L161" s="128"/>
      <c r="M161" s="133"/>
      <c r="N161" s="133"/>
      <c r="O161" s="133"/>
      <c r="P161" s="133"/>
      <c r="Q161" s="133"/>
      <c r="R161" s="133"/>
    </row>
    <row r="162" spans="1:18" s="117" customFormat="1" ht="15.95" customHeight="1" x14ac:dyDescent="0.2">
      <c r="A162" s="104"/>
      <c r="B162" s="114"/>
      <c r="C162" s="135"/>
      <c r="D162" s="115"/>
      <c r="E162" s="116"/>
      <c r="F162" s="113"/>
      <c r="G162" s="113"/>
    </row>
    <row r="163" spans="1:18" s="117" customFormat="1" ht="15.95" customHeight="1" x14ac:dyDescent="0.25">
      <c r="A163" s="136"/>
      <c r="B163" s="137"/>
      <c r="C163" s="137" t="s">
        <v>101</v>
      </c>
      <c r="D163" s="138"/>
      <c r="E163" s="129"/>
      <c r="F163" s="139"/>
      <c r="G163" s="140">
        <f>SUM(G105:G162)</f>
        <v>0</v>
      </c>
      <c r="L163" s="140"/>
    </row>
    <row r="164" spans="1:18" s="107" customFormat="1" ht="15.95" customHeight="1" x14ac:dyDescent="0.2">
      <c r="A164" s="104"/>
      <c r="B164" s="151"/>
      <c r="C164" s="106"/>
      <c r="E164" s="113"/>
      <c r="F164" s="113"/>
      <c r="G164" s="113"/>
    </row>
    <row r="165" spans="1:18" s="107" customFormat="1" ht="15.95" customHeight="1" x14ac:dyDescent="0.2">
      <c r="A165" s="104"/>
      <c r="B165" s="151"/>
      <c r="C165" s="106"/>
      <c r="E165" s="113"/>
      <c r="F165" s="113"/>
      <c r="G165" s="113"/>
    </row>
    <row r="166" spans="1:18" s="117" customFormat="1" ht="15.95" customHeight="1" x14ac:dyDescent="0.2">
      <c r="A166" s="104"/>
      <c r="B166" s="114" t="s">
        <v>102</v>
      </c>
      <c r="C166" s="114" t="s">
        <v>8</v>
      </c>
      <c r="D166" s="115"/>
      <c r="E166" s="116"/>
      <c r="F166" s="113"/>
      <c r="G166" s="113" t="str">
        <f>IF(ISBLANK(E166),"",IF(ISBLANK(F166),"",E166*F166))</f>
        <v/>
      </c>
    </row>
    <row r="167" spans="1:18" s="117" customFormat="1" ht="15.95" customHeight="1" x14ac:dyDescent="0.2">
      <c r="A167" s="104"/>
      <c r="B167" s="114"/>
      <c r="C167" s="114"/>
      <c r="D167" s="115"/>
      <c r="E167" s="116"/>
      <c r="F167" s="113"/>
      <c r="G167" s="113"/>
    </row>
    <row r="168" spans="1:18" s="123" customFormat="1" ht="15.95" customHeight="1" x14ac:dyDescent="0.2">
      <c r="A168" s="126"/>
      <c r="B168" s="142" t="s">
        <v>103</v>
      </c>
      <c r="C168" s="142" t="s">
        <v>104</v>
      </c>
      <c r="D168" s="143"/>
      <c r="E168" s="121"/>
      <c r="F168" s="121"/>
      <c r="G168" s="121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2"/>
    </row>
    <row r="169" spans="1:18" s="123" customFormat="1" ht="15.95" customHeight="1" x14ac:dyDescent="0.2">
      <c r="A169" s="126"/>
      <c r="B169" s="142"/>
      <c r="C169" s="142"/>
      <c r="D169" s="143"/>
      <c r="E169" s="121"/>
      <c r="F169" s="121"/>
      <c r="G169" s="121"/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</row>
    <row r="170" spans="1:18" s="123" customFormat="1" ht="15.95" customHeight="1" x14ac:dyDescent="0.2">
      <c r="A170" s="126"/>
      <c r="B170" s="142" t="s">
        <v>105</v>
      </c>
      <c r="C170" s="142" t="s">
        <v>106</v>
      </c>
      <c r="D170" s="143"/>
      <c r="E170" s="121"/>
      <c r="F170" s="121"/>
      <c r="G170" s="121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2"/>
    </row>
    <row r="171" spans="1:18" s="117" customFormat="1" ht="15.95" customHeight="1" x14ac:dyDescent="0.2">
      <c r="A171" s="144"/>
      <c r="B171" s="114"/>
      <c r="C171" s="114"/>
      <c r="D171" s="115"/>
      <c r="E171" s="116"/>
      <c r="F171" s="113"/>
      <c r="G171" s="113"/>
    </row>
    <row r="172" spans="1:18" s="123" customFormat="1" ht="42.75" x14ac:dyDescent="0.2">
      <c r="A172" s="125" t="s">
        <v>28</v>
      </c>
      <c r="B172" s="126" t="s">
        <v>182</v>
      </c>
      <c r="C172" s="126" t="s">
        <v>311</v>
      </c>
      <c r="D172" s="143" t="s">
        <v>59</v>
      </c>
      <c r="E172" s="121">
        <v>949</v>
      </c>
      <c r="F172" s="121"/>
      <c r="G172" s="113">
        <f>E172*F172</f>
        <v>0</v>
      </c>
      <c r="H172" s="122"/>
      <c r="I172" s="122"/>
      <c r="J172" s="122"/>
      <c r="K172" s="122"/>
      <c r="L172" s="122"/>
      <c r="M172" s="122"/>
      <c r="N172" s="122"/>
      <c r="O172" s="122"/>
      <c r="P172" s="122"/>
      <c r="Q172" s="122"/>
      <c r="R172" s="122"/>
    </row>
    <row r="173" spans="1:18" s="123" customFormat="1" ht="15.95" customHeight="1" x14ac:dyDescent="0.2">
      <c r="A173" s="125"/>
      <c r="B173" s="126"/>
      <c r="C173" s="126"/>
      <c r="D173" s="143"/>
      <c r="E173" s="121"/>
      <c r="F173" s="121"/>
      <c r="G173" s="113"/>
      <c r="H173" s="122"/>
      <c r="I173" s="122"/>
      <c r="J173" s="122"/>
      <c r="K173" s="122"/>
      <c r="L173" s="122"/>
      <c r="M173" s="122"/>
      <c r="N173" s="122"/>
      <c r="O173" s="122"/>
      <c r="P173" s="122"/>
      <c r="Q173" s="122"/>
      <c r="R173" s="122"/>
    </row>
    <row r="174" spans="1:18" s="123" customFormat="1" ht="57" x14ac:dyDescent="0.2">
      <c r="A174" s="125" t="s">
        <v>30</v>
      </c>
      <c r="B174" s="126" t="s">
        <v>182</v>
      </c>
      <c r="C174" s="126" t="s">
        <v>312</v>
      </c>
      <c r="D174" s="143" t="s">
        <v>59</v>
      </c>
      <c r="E174" s="121">
        <v>71</v>
      </c>
      <c r="F174" s="121"/>
      <c r="G174" s="113">
        <f>E174*F174</f>
        <v>0</v>
      </c>
      <c r="H174" s="122"/>
      <c r="I174" s="122"/>
      <c r="J174" s="122"/>
      <c r="K174" s="122"/>
      <c r="L174" s="122"/>
      <c r="M174" s="122"/>
      <c r="N174" s="122"/>
      <c r="O174" s="122"/>
      <c r="P174" s="122"/>
      <c r="Q174" s="122"/>
      <c r="R174" s="122"/>
    </row>
    <row r="175" spans="1:18" s="123" customFormat="1" ht="15.95" customHeight="1" x14ac:dyDescent="0.2">
      <c r="A175" s="125"/>
      <c r="B175" s="126"/>
      <c r="C175" s="126"/>
      <c r="D175" s="143"/>
      <c r="E175" s="121"/>
      <c r="F175" s="121"/>
      <c r="G175" s="113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R175" s="122"/>
    </row>
    <row r="176" spans="1:18" s="123" customFormat="1" ht="50.25" customHeight="1" x14ac:dyDescent="0.2">
      <c r="A176" s="125"/>
      <c r="B176" s="142" t="s">
        <v>107</v>
      </c>
      <c r="C176" s="142" t="s">
        <v>108</v>
      </c>
      <c r="D176" s="143"/>
      <c r="E176" s="121"/>
      <c r="F176" s="121"/>
      <c r="G176" s="113" t="str">
        <f>IF(ISBLANK(E176),"",IF(ISBLANK(F176),"",E176*F176))</f>
        <v/>
      </c>
      <c r="H176" s="122"/>
      <c r="I176" s="122"/>
      <c r="J176" s="122"/>
      <c r="K176" s="122"/>
      <c r="L176" s="122"/>
      <c r="M176" s="122"/>
      <c r="N176" s="122"/>
      <c r="O176" s="122"/>
      <c r="P176" s="122"/>
      <c r="Q176" s="122"/>
      <c r="R176" s="122"/>
    </row>
    <row r="177" spans="1:18" s="123" customFormat="1" ht="15.95" customHeight="1" x14ac:dyDescent="0.2">
      <c r="A177" s="126"/>
      <c r="B177" s="126"/>
      <c r="C177" s="126"/>
      <c r="D177" s="143"/>
      <c r="E177" s="121"/>
      <c r="F177" s="128"/>
      <c r="G177" s="113"/>
      <c r="I177" s="122"/>
      <c r="J177" s="122"/>
      <c r="K177" s="122"/>
      <c r="L177" s="122"/>
      <c r="M177" s="122"/>
    </row>
    <row r="178" spans="1:18" s="123" customFormat="1" ht="42.75" x14ac:dyDescent="0.2">
      <c r="A178" s="126" t="s">
        <v>36</v>
      </c>
      <c r="B178" s="152" t="s">
        <v>286</v>
      </c>
      <c r="C178" s="153" t="s">
        <v>297</v>
      </c>
      <c r="D178" s="143" t="s">
        <v>38</v>
      </c>
      <c r="E178" s="121">
        <v>2716</v>
      </c>
      <c r="F178" s="128"/>
      <c r="G178" s="113">
        <f>E178*F178</f>
        <v>0</v>
      </c>
      <c r="I178" s="146"/>
      <c r="J178" s="122"/>
      <c r="K178" s="122"/>
      <c r="L178" s="122"/>
      <c r="M178" s="122"/>
    </row>
    <row r="179" spans="1:18" s="123" customFormat="1" ht="15.95" customHeight="1" x14ac:dyDescent="0.2">
      <c r="A179" s="126"/>
      <c r="B179" s="126"/>
      <c r="C179" s="126"/>
      <c r="D179" s="143"/>
      <c r="E179" s="121"/>
      <c r="F179" s="121"/>
      <c r="G179" s="113"/>
      <c r="I179" s="146"/>
      <c r="J179" s="122"/>
      <c r="K179" s="122"/>
      <c r="L179" s="122"/>
      <c r="M179" s="122"/>
    </row>
    <row r="180" spans="1:18" s="123" customFormat="1" ht="15.95" customHeight="1" x14ac:dyDescent="0.2">
      <c r="A180" s="126"/>
      <c r="B180" s="142" t="s">
        <v>109</v>
      </c>
      <c r="C180" s="119" t="s">
        <v>110</v>
      </c>
      <c r="D180" s="143"/>
      <c r="E180" s="121"/>
      <c r="F180" s="121"/>
      <c r="G180" s="113"/>
      <c r="H180" s="122"/>
      <c r="I180" s="122"/>
      <c r="J180" s="122"/>
      <c r="K180" s="146"/>
      <c r="L180" s="122"/>
      <c r="M180" s="122"/>
      <c r="N180" s="122"/>
      <c r="O180" s="122"/>
      <c r="P180" s="122"/>
      <c r="Q180" s="122"/>
      <c r="R180" s="122"/>
    </row>
    <row r="181" spans="1:18" s="123" customFormat="1" ht="15.95" customHeight="1" x14ac:dyDescent="0.2">
      <c r="A181" s="126"/>
      <c r="B181" s="142"/>
      <c r="C181" s="119"/>
      <c r="D181" s="143"/>
      <c r="E181" s="121"/>
      <c r="F181" s="121"/>
      <c r="G181" s="113"/>
      <c r="H181" s="122"/>
      <c r="I181" s="122"/>
      <c r="J181" s="122"/>
      <c r="K181" s="146"/>
      <c r="L181" s="122"/>
      <c r="M181" s="122"/>
      <c r="N181" s="122"/>
      <c r="O181" s="122"/>
      <c r="P181" s="122"/>
      <c r="Q181" s="122"/>
      <c r="R181" s="122"/>
    </row>
    <row r="182" spans="1:18" s="123" customFormat="1" ht="15.95" customHeight="1" x14ac:dyDescent="0.2">
      <c r="A182" s="126"/>
      <c r="B182" s="142" t="s">
        <v>111</v>
      </c>
      <c r="C182" s="142" t="s">
        <v>112</v>
      </c>
      <c r="D182" s="143"/>
      <c r="E182" s="121"/>
      <c r="F182" s="121"/>
      <c r="G182" s="113" t="str">
        <f>IF(ISBLANK(E182),"",IF(ISBLANK(F182),"",E182*F182))</f>
        <v/>
      </c>
    </row>
    <row r="183" spans="1:18" s="123" customFormat="1" ht="15.95" customHeight="1" x14ac:dyDescent="0.2">
      <c r="A183" s="126"/>
      <c r="B183" s="142"/>
      <c r="C183" s="142"/>
      <c r="D183" s="143"/>
      <c r="E183" s="121"/>
      <c r="F183" s="121"/>
      <c r="G183" s="113"/>
    </row>
    <row r="184" spans="1:18" s="123" customFormat="1" ht="57" x14ac:dyDescent="0.2">
      <c r="A184" s="126" t="s">
        <v>39</v>
      </c>
      <c r="B184" s="126" t="s">
        <v>113</v>
      </c>
      <c r="C184" s="126" t="s">
        <v>196</v>
      </c>
      <c r="D184" s="143" t="s">
        <v>59</v>
      </c>
      <c r="E184" s="121">
        <v>4.7</v>
      </c>
      <c r="F184" s="128"/>
      <c r="G184" s="113">
        <f>E184*F184</f>
        <v>0</v>
      </c>
      <c r="I184" s="122"/>
      <c r="J184" s="122"/>
      <c r="K184" s="122"/>
      <c r="L184" s="122"/>
      <c r="M184" s="122"/>
    </row>
    <row r="185" spans="1:18" s="123" customFormat="1" ht="15.95" customHeight="1" x14ac:dyDescent="0.2">
      <c r="A185" s="126"/>
      <c r="B185" s="126"/>
      <c r="C185" s="126"/>
      <c r="D185" s="143"/>
      <c r="E185" s="121"/>
      <c r="F185" s="128"/>
      <c r="G185" s="113"/>
      <c r="I185" s="122"/>
      <c r="J185" s="122"/>
      <c r="K185" s="122"/>
      <c r="L185" s="122"/>
      <c r="M185" s="122"/>
    </row>
    <row r="186" spans="1:18" s="123" customFormat="1" ht="57" x14ac:dyDescent="0.2">
      <c r="A186" s="126" t="s">
        <v>41</v>
      </c>
      <c r="B186" s="126" t="s">
        <v>113</v>
      </c>
      <c r="C186" s="126" t="s">
        <v>272</v>
      </c>
      <c r="D186" s="143" t="s">
        <v>59</v>
      </c>
      <c r="E186" s="121">
        <v>10.9</v>
      </c>
      <c r="F186" s="128"/>
      <c r="G186" s="113">
        <f>E186*F186</f>
        <v>0</v>
      </c>
      <c r="I186" s="122"/>
      <c r="J186" s="122"/>
      <c r="K186" s="122"/>
      <c r="L186" s="122"/>
      <c r="M186" s="122"/>
    </row>
    <row r="187" spans="1:18" s="123" customFormat="1" ht="15.95" customHeight="1" x14ac:dyDescent="0.2">
      <c r="A187" s="126"/>
      <c r="B187" s="126"/>
      <c r="C187" s="126"/>
      <c r="D187" s="143"/>
      <c r="E187" s="121"/>
      <c r="F187" s="121"/>
      <c r="G187" s="113"/>
      <c r="H187" s="122"/>
      <c r="I187" s="122"/>
      <c r="J187" s="122"/>
      <c r="K187" s="122"/>
      <c r="L187" s="122"/>
      <c r="M187" s="122"/>
      <c r="N187" s="122"/>
      <c r="O187" s="122"/>
      <c r="P187" s="122"/>
      <c r="Q187" s="122"/>
      <c r="R187" s="122"/>
    </row>
    <row r="188" spans="1:18" s="123" customFormat="1" ht="49.5" customHeight="1" x14ac:dyDescent="0.2">
      <c r="A188" s="126"/>
      <c r="B188" s="142" t="s">
        <v>114</v>
      </c>
      <c r="C188" s="154" t="s">
        <v>195</v>
      </c>
      <c r="D188" s="143"/>
      <c r="E188" s="121"/>
      <c r="F188" s="121"/>
      <c r="G188" s="113" t="str">
        <f>IF(ISBLANK(E188),"",IF(ISBLANK(F188),"",E188*F188))</f>
        <v/>
      </c>
    </row>
    <row r="189" spans="1:18" s="123" customFormat="1" ht="15.95" customHeight="1" x14ac:dyDescent="0.2">
      <c r="A189" s="126"/>
      <c r="B189" s="152"/>
      <c r="C189" s="153"/>
      <c r="D189" s="143"/>
      <c r="E189" s="121"/>
      <c r="F189" s="121"/>
      <c r="G189" s="113"/>
    </row>
    <row r="190" spans="1:18" s="123" customFormat="1" ht="42.75" x14ac:dyDescent="0.2">
      <c r="A190" s="126" t="s">
        <v>43</v>
      </c>
      <c r="B190" s="145" t="s">
        <v>115</v>
      </c>
      <c r="C190" s="156" t="s">
        <v>116</v>
      </c>
      <c r="D190" s="143" t="s">
        <v>38</v>
      </c>
      <c r="E190" s="121">
        <v>2716</v>
      </c>
      <c r="F190" s="128"/>
      <c r="G190" s="113">
        <f>E190*F190</f>
        <v>0</v>
      </c>
      <c r="I190" s="122"/>
      <c r="J190" s="122"/>
      <c r="K190" s="122"/>
      <c r="L190" s="122"/>
      <c r="M190" s="122"/>
    </row>
    <row r="191" spans="1:18" s="123" customFormat="1" ht="15.95" customHeight="1" x14ac:dyDescent="0.2">
      <c r="A191" s="126"/>
      <c r="B191" s="145"/>
      <c r="C191" s="156"/>
      <c r="D191" s="143"/>
      <c r="E191" s="121"/>
      <c r="F191" s="128"/>
      <c r="G191" s="113"/>
      <c r="I191" s="122"/>
      <c r="J191" s="122"/>
      <c r="K191" s="122"/>
      <c r="L191" s="122"/>
      <c r="M191" s="122"/>
    </row>
    <row r="192" spans="1:18" s="123" customFormat="1" ht="42.75" x14ac:dyDescent="0.2">
      <c r="A192" s="126" t="s">
        <v>45</v>
      </c>
      <c r="B192" s="187" t="s">
        <v>63</v>
      </c>
      <c r="C192" s="156" t="s">
        <v>273</v>
      </c>
      <c r="D192" s="143" t="s">
        <v>38</v>
      </c>
      <c r="E192" s="121">
        <v>2716</v>
      </c>
      <c r="F192" s="128"/>
      <c r="G192" s="113">
        <f>E192*F192</f>
        <v>0</v>
      </c>
      <c r="I192" s="122"/>
      <c r="J192" s="122"/>
      <c r="K192" s="122"/>
      <c r="L192" s="122"/>
      <c r="M192" s="122"/>
    </row>
    <row r="193" spans="1:18" s="123" customFormat="1" ht="15.95" customHeight="1" x14ac:dyDescent="0.2">
      <c r="A193" s="126"/>
      <c r="B193" s="152"/>
      <c r="C193" s="153"/>
      <c r="D193" s="143"/>
      <c r="E193" s="121"/>
      <c r="F193" s="128"/>
      <c r="G193" s="113"/>
      <c r="I193" s="122"/>
      <c r="J193" s="122"/>
      <c r="K193" s="122"/>
      <c r="L193" s="122"/>
      <c r="M193" s="122"/>
    </row>
    <row r="194" spans="1:18" s="123" customFormat="1" ht="15.95" customHeight="1" x14ac:dyDescent="0.2">
      <c r="A194" s="126"/>
      <c r="B194" s="142" t="s">
        <v>117</v>
      </c>
      <c r="C194" s="142" t="s">
        <v>118</v>
      </c>
      <c r="D194" s="143"/>
      <c r="E194" s="121"/>
      <c r="F194" s="121"/>
      <c r="G194" s="113" t="str">
        <f>IF(ISBLANK(E194),"",IF(ISBLANK(F194),"",E194*F194))</f>
        <v/>
      </c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</row>
    <row r="195" spans="1:18" s="123" customFormat="1" ht="15.95" customHeight="1" x14ac:dyDescent="0.2">
      <c r="A195" s="126"/>
      <c r="B195" s="142"/>
      <c r="C195" s="142"/>
      <c r="D195" s="143"/>
      <c r="E195" s="121"/>
      <c r="F195" s="121"/>
      <c r="G195" s="113"/>
      <c r="H195" s="122"/>
      <c r="I195" s="122"/>
      <c r="J195" s="122"/>
      <c r="K195" s="122"/>
      <c r="L195" s="122"/>
      <c r="M195" s="122"/>
      <c r="N195" s="122"/>
      <c r="O195" s="122"/>
      <c r="P195" s="122"/>
      <c r="Q195" s="122"/>
      <c r="R195" s="122"/>
    </row>
    <row r="196" spans="1:18" s="123" customFormat="1" ht="28.5" x14ac:dyDescent="0.2">
      <c r="A196" s="126" t="s">
        <v>47</v>
      </c>
      <c r="B196" s="126" t="s">
        <v>119</v>
      </c>
      <c r="C196" s="126" t="s">
        <v>120</v>
      </c>
      <c r="D196" s="143" t="s">
        <v>59</v>
      </c>
      <c r="E196" s="121">
        <v>62</v>
      </c>
      <c r="F196" s="121"/>
      <c r="G196" s="113">
        <f>E196*F196</f>
        <v>0</v>
      </c>
      <c r="I196" s="122"/>
      <c r="J196" s="122"/>
      <c r="K196" s="122"/>
      <c r="L196" s="122"/>
      <c r="M196" s="122"/>
    </row>
    <row r="197" spans="1:18" s="123" customFormat="1" ht="15.95" customHeight="1" x14ac:dyDescent="0.2">
      <c r="A197" s="126"/>
      <c r="B197" s="126"/>
      <c r="C197" s="126"/>
      <c r="D197" s="143"/>
      <c r="E197" s="121"/>
      <c r="F197" s="121"/>
      <c r="G197" s="113"/>
      <c r="I197" s="122"/>
      <c r="J197" s="122"/>
      <c r="K197" s="122"/>
      <c r="L197" s="122"/>
      <c r="M197" s="122"/>
    </row>
    <row r="198" spans="1:18" s="123" customFormat="1" ht="28.5" x14ac:dyDescent="0.2">
      <c r="A198" s="126" t="s">
        <v>50</v>
      </c>
      <c r="B198" s="126" t="s">
        <v>121</v>
      </c>
      <c r="C198" s="126" t="s">
        <v>122</v>
      </c>
      <c r="D198" s="143" t="s">
        <v>59</v>
      </c>
      <c r="E198" s="121">
        <v>19.399999999999999</v>
      </c>
      <c r="F198" s="121"/>
      <c r="G198" s="113">
        <f>E198*F198</f>
        <v>0</v>
      </c>
      <c r="H198" s="122"/>
      <c r="I198" s="122"/>
      <c r="J198" s="122"/>
      <c r="K198" s="146"/>
      <c r="L198" s="122"/>
      <c r="M198" s="122"/>
      <c r="N198" s="122"/>
      <c r="O198" s="122"/>
      <c r="P198" s="122"/>
      <c r="Q198" s="122"/>
      <c r="R198" s="122"/>
    </row>
    <row r="199" spans="1:18" s="123" customFormat="1" ht="15.95" customHeight="1" x14ac:dyDescent="0.2">
      <c r="A199" s="126"/>
      <c r="B199" s="126"/>
      <c r="C199" s="126"/>
      <c r="D199" s="143"/>
      <c r="E199" s="121"/>
      <c r="F199" s="121"/>
      <c r="G199" s="113"/>
      <c r="H199" s="122"/>
      <c r="I199" s="122"/>
      <c r="J199" s="122"/>
      <c r="K199" s="146"/>
      <c r="L199" s="122"/>
      <c r="M199" s="122"/>
      <c r="N199" s="122"/>
      <c r="O199" s="122"/>
      <c r="P199" s="122"/>
      <c r="Q199" s="122"/>
      <c r="R199" s="122"/>
    </row>
    <row r="200" spans="1:18" s="112" customFormat="1" ht="15.95" customHeight="1" x14ac:dyDescent="0.25">
      <c r="A200" s="136"/>
      <c r="B200" s="137"/>
      <c r="C200" s="137" t="s">
        <v>123</v>
      </c>
      <c r="D200" s="138"/>
      <c r="E200" s="129"/>
      <c r="F200" s="139"/>
      <c r="G200" s="140">
        <f>SUM(G166:G199)</f>
        <v>0</v>
      </c>
    </row>
    <row r="201" spans="1:18" s="117" customFormat="1" ht="15.95" customHeight="1" x14ac:dyDescent="0.2">
      <c r="A201" s="104"/>
      <c r="B201" s="114"/>
      <c r="C201" s="114"/>
      <c r="D201" s="115"/>
      <c r="E201" s="116"/>
      <c r="F201" s="113"/>
      <c r="G201" s="113"/>
    </row>
    <row r="202" spans="1:18" s="117" customFormat="1" ht="15.95" customHeight="1" x14ac:dyDescent="0.2">
      <c r="A202" s="104"/>
      <c r="B202" s="114"/>
      <c r="C202" s="114"/>
      <c r="D202" s="115"/>
      <c r="E202" s="116"/>
      <c r="F202" s="113"/>
      <c r="G202" s="113"/>
    </row>
    <row r="203" spans="1:18" s="117" customFormat="1" ht="15.95" customHeight="1" x14ac:dyDescent="0.2">
      <c r="A203" s="104"/>
      <c r="B203" s="114" t="s">
        <v>124</v>
      </c>
      <c r="C203" s="114" t="s">
        <v>10</v>
      </c>
      <c r="D203" s="158"/>
      <c r="E203" s="113"/>
      <c r="F203" s="113"/>
      <c r="G203" s="113" t="str">
        <f>IF(ISBLANK(E203),"",IF(ISBLANK(F203),"",E203*F203))</f>
        <v/>
      </c>
    </row>
    <row r="204" spans="1:18" s="117" customFormat="1" ht="15.95" customHeight="1" x14ac:dyDescent="0.2">
      <c r="A204" s="104"/>
      <c r="B204" s="114"/>
      <c r="C204" s="114"/>
      <c r="D204" s="158"/>
      <c r="E204" s="113"/>
      <c r="F204" s="113"/>
      <c r="G204" s="113"/>
    </row>
    <row r="205" spans="1:18" s="123" customFormat="1" ht="15.95" customHeight="1" x14ac:dyDescent="0.2">
      <c r="A205" s="141"/>
      <c r="B205" s="119" t="s">
        <v>125</v>
      </c>
      <c r="C205" s="159" t="s">
        <v>126</v>
      </c>
      <c r="D205" s="120"/>
      <c r="E205" s="121"/>
      <c r="F205" s="121"/>
      <c r="G205" s="121"/>
      <c r="H205" s="122"/>
      <c r="I205" s="122"/>
      <c r="J205" s="122"/>
      <c r="K205" s="122"/>
      <c r="L205" s="122"/>
      <c r="M205" s="122"/>
      <c r="N205" s="122"/>
      <c r="O205" s="122"/>
      <c r="P205" s="122"/>
    </row>
    <row r="206" spans="1:18" s="163" customFormat="1" ht="15.95" customHeight="1" x14ac:dyDescent="0.2">
      <c r="A206" s="47"/>
      <c r="B206" s="118"/>
      <c r="C206" s="160"/>
      <c r="D206" s="120"/>
      <c r="E206" s="161"/>
      <c r="F206" s="162"/>
      <c r="G206" s="146"/>
    </row>
    <row r="207" spans="1:18" s="123" customFormat="1" ht="42.75" x14ac:dyDescent="0.2">
      <c r="A207" s="141">
        <v>1</v>
      </c>
      <c r="B207" s="124" t="s">
        <v>63</v>
      </c>
      <c r="C207" s="166" t="s">
        <v>307</v>
      </c>
      <c r="D207" s="131" t="s">
        <v>55</v>
      </c>
      <c r="E207" s="128">
        <v>599</v>
      </c>
      <c r="F207" s="128"/>
      <c r="G207" s="113">
        <f>E207*F207</f>
        <v>0</v>
      </c>
      <c r="I207" s="146"/>
      <c r="J207" s="122"/>
      <c r="K207" s="122"/>
      <c r="L207" s="122"/>
      <c r="M207" s="122"/>
    </row>
    <row r="208" spans="1:18" s="123" customFormat="1" ht="15.95" customHeight="1" x14ac:dyDescent="0.2">
      <c r="A208" s="141"/>
      <c r="B208" s="118"/>
      <c r="C208" s="166"/>
      <c r="D208" s="120"/>
      <c r="E208" s="121"/>
      <c r="F208" s="128"/>
      <c r="G208" s="146"/>
      <c r="I208" s="146"/>
      <c r="J208" s="122"/>
      <c r="K208" s="122"/>
      <c r="L208" s="122"/>
      <c r="M208" s="122"/>
    </row>
    <row r="209" spans="1:19" s="134" customFormat="1" ht="28.5" x14ac:dyDescent="0.2">
      <c r="A209" s="145">
        <v>2</v>
      </c>
      <c r="B209" s="150" t="s">
        <v>63</v>
      </c>
      <c r="C209" s="125" t="s">
        <v>270</v>
      </c>
      <c r="D209" s="148" t="s">
        <v>38</v>
      </c>
      <c r="E209" s="128">
        <v>4.3</v>
      </c>
      <c r="F209" s="128"/>
      <c r="G209" s="113">
        <f>E209*F209</f>
        <v>0</v>
      </c>
      <c r="I209" s="149"/>
      <c r="J209" s="133"/>
      <c r="K209" s="133"/>
      <c r="L209" s="133"/>
      <c r="M209" s="133"/>
    </row>
    <row r="210" spans="1:19" s="134" customFormat="1" ht="15.95" customHeight="1" x14ac:dyDescent="0.2">
      <c r="A210" s="145"/>
      <c r="B210" s="150"/>
      <c r="C210" s="125"/>
      <c r="D210" s="148"/>
      <c r="E210" s="128"/>
      <c r="F210" s="128"/>
      <c r="G210" s="132"/>
      <c r="I210" s="149"/>
      <c r="J210" s="133"/>
      <c r="K210" s="133"/>
      <c r="L210" s="133"/>
      <c r="M210" s="133"/>
    </row>
    <row r="211" spans="1:19" s="134" customFormat="1" ht="28.5" x14ac:dyDescent="0.2">
      <c r="A211" s="145">
        <v>3</v>
      </c>
      <c r="B211" s="150" t="s">
        <v>63</v>
      </c>
      <c r="C211" s="125" t="s">
        <v>271</v>
      </c>
      <c r="D211" s="148" t="s">
        <v>38</v>
      </c>
      <c r="E211" s="128">
        <v>27</v>
      </c>
      <c r="F211" s="128"/>
      <c r="G211" s="113">
        <f>E211*F211</f>
        <v>0</v>
      </c>
      <c r="I211" s="149"/>
      <c r="J211" s="133"/>
      <c r="K211" s="133"/>
      <c r="L211" s="133"/>
      <c r="M211" s="133"/>
    </row>
    <row r="212" spans="1:19" s="134" customFormat="1" ht="15.95" customHeight="1" x14ac:dyDescent="0.2">
      <c r="A212" s="145"/>
      <c r="B212" s="150"/>
      <c r="C212" s="125"/>
      <c r="D212" s="148"/>
      <c r="E212" s="128"/>
      <c r="F212" s="128"/>
      <c r="G212" s="132"/>
      <c r="I212" s="149"/>
      <c r="J212" s="133"/>
      <c r="K212" s="133"/>
      <c r="L212" s="133"/>
      <c r="M212" s="133"/>
    </row>
    <row r="213" spans="1:19" s="123" customFormat="1" ht="28.5" x14ac:dyDescent="0.2">
      <c r="A213" s="141">
        <v>4</v>
      </c>
      <c r="B213" s="118" t="s">
        <v>63</v>
      </c>
      <c r="C213" s="164" t="s">
        <v>186</v>
      </c>
      <c r="D213" s="131" t="s">
        <v>31</v>
      </c>
      <c r="E213" s="128">
        <v>4</v>
      </c>
      <c r="F213" s="121"/>
      <c r="G213" s="113">
        <f>E213*F213</f>
        <v>0</v>
      </c>
      <c r="I213" s="122"/>
      <c r="J213" s="122"/>
      <c r="K213" s="122"/>
      <c r="L213" s="122"/>
      <c r="M213" s="122"/>
    </row>
    <row r="214" spans="1:19" s="123" customFormat="1" ht="15.95" customHeight="1" x14ac:dyDescent="0.2">
      <c r="A214" s="141"/>
      <c r="B214" s="118"/>
      <c r="C214" s="164"/>
      <c r="D214" s="131"/>
      <c r="E214" s="128"/>
      <c r="F214" s="121"/>
      <c r="G214" s="146"/>
      <c r="I214" s="122"/>
      <c r="J214" s="122"/>
      <c r="K214" s="122"/>
      <c r="L214" s="122"/>
      <c r="M214" s="122"/>
    </row>
    <row r="215" spans="1:19" s="134" customFormat="1" ht="18" customHeight="1" x14ac:dyDescent="0.2">
      <c r="A215" s="145">
        <v>5</v>
      </c>
      <c r="B215" s="124" t="s">
        <v>63</v>
      </c>
      <c r="C215" s="164" t="s">
        <v>269</v>
      </c>
      <c r="D215" s="131" t="s">
        <v>31</v>
      </c>
      <c r="E215" s="128">
        <v>1</v>
      </c>
      <c r="F215" s="128"/>
      <c r="G215" s="113">
        <f>E215*F215</f>
        <v>0</v>
      </c>
      <c r="I215" s="149"/>
      <c r="J215" s="133"/>
      <c r="K215" s="133"/>
      <c r="L215" s="133"/>
      <c r="M215" s="133"/>
    </row>
    <row r="216" spans="1:19" s="117" customFormat="1" ht="15.95" customHeight="1" x14ac:dyDescent="0.2">
      <c r="A216" s="104"/>
      <c r="B216" s="114"/>
      <c r="C216" s="114"/>
      <c r="D216" s="158"/>
      <c r="E216" s="113"/>
      <c r="F216" s="113"/>
      <c r="G216" s="113"/>
    </row>
    <row r="217" spans="1:19" s="123" customFormat="1" ht="15.95" customHeight="1" x14ac:dyDescent="0.25">
      <c r="A217" s="141"/>
      <c r="B217" s="127" t="s">
        <v>127</v>
      </c>
      <c r="C217" s="127" t="s">
        <v>128</v>
      </c>
      <c r="D217" s="120"/>
      <c r="E217" s="121"/>
      <c r="F217" s="121"/>
      <c r="G217" s="93" t="str">
        <f>IF(ISBLANK(E217),"",IF(ISBLANK(F217),"",E217*F217))</f>
        <v/>
      </c>
      <c r="I217" s="146"/>
      <c r="J217" s="122"/>
      <c r="K217" s="122"/>
      <c r="L217" s="122"/>
      <c r="M217" s="122"/>
    </row>
    <row r="218" spans="1:19" s="123" customFormat="1" ht="15.95" customHeight="1" x14ac:dyDescent="0.25">
      <c r="A218" s="141"/>
      <c r="B218" s="127"/>
      <c r="C218" s="167"/>
      <c r="D218" s="120"/>
      <c r="E218" s="121"/>
      <c r="F218" s="121"/>
      <c r="G218" s="121"/>
      <c r="I218" s="146"/>
      <c r="J218" s="122"/>
      <c r="K218" s="122"/>
      <c r="L218" s="122"/>
      <c r="M218" s="122"/>
    </row>
    <row r="219" spans="1:19" s="123" customFormat="1" ht="99.75" x14ac:dyDescent="0.2">
      <c r="A219" s="141">
        <v>6</v>
      </c>
      <c r="B219" s="118" t="s">
        <v>129</v>
      </c>
      <c r="C219" s="164" t="s">
        <v>314</v>
      </c>
      <c r="D219" s="120" t="s">
        <v>55</v>
      </c>
      <c r="E219" s="121">
        <v>402</v>
      </c>
      <c r="F219" s="121"/>
      <c r="G219" s="113">
        <f>E219*F219</f>
        <v>0</v>
      </c>
      <c r="I219" s="146"/>
      <c r="J219" s="122"/>
      <c r="K219" s="122"/>
      <c r="L219" s="122"/>
      <c r="M219" s="122"/>
    </row>
    <row r="220" spans="1:19" s="123" customFormat="1" ht="15.95" customHeight="1" x14ac:dyDescent="0.2">
      <c r="A220" s="141"/>
      <c r="B220" s="118"/>
      <c r="C220" s="164"/>
      <c r="D220" s="120"/>
      <c r="E220" s="121"/>
      <c r="F220" s="121"/>
      <c r="G220" s="146"/>
      <c r="I220" s="146"/>
      <c r="J220" s="122"/>
      <c r="K220" s="122"/>
      <c r="L220" s="122"/>
      <c r="M220" s="122"/>
    </row>
    <row r="221" spans="1:19" s="123" customFormat="1" ht="15.95" customHeight="1" x14ac:dyDescent="0.2">
      <c r="A221" s="141">
        <v>7</v>
      </c>
      <c r="B221" s="118" t="s">
        <v>63</v>
      </c>
      <c r="C221" s="160" t="s">
        <v>194</v>
      </c>
      <c r="D221" s="120" t="s">
        <v>31</v>
      </c>
      <c r="E221" s="121">
        <v>6</v>
      </c>
      <c r="F221" s="121"/>
      <c r="G221" s="113">
        <f>E221*F221</f>
        <v>0</v>
      </c>
      <c r="I221" s="146"/>
      <c r="J221" s="122"/>
      <c r="K221" s="122"/>
      <c r="L221" s="122"/>
      <c r="M221" s="122"/>
    </row>
    <row r="222" spans="1:19" s="123" customFormat="1" ht="15.95" customHeight="1" x14ac:dyDescent="0.2">
      <c r="A222" s="141"/>
      <c r="B222" s="118"/>
      <c r="C222" s="160"/>
      <c r="D222" s="120"/>
      <c r="E222" s="121"/>
      <c r="F222" s="121"/>
      <c r="G222" s="146"/>
      <c r="I222" s="146"/>
      <c r="J222" s="122"/>
      <c r="K222" s="122"/>
      <c r="L222" s="122"/>
      <c r="M222" s="122"/>
    </row>
    <row r="223" spans="1:19" s="123" customFormat="1" ht="15.95" customHeight="1" x14ac:dyDescent="0.25">
      <c r="A223" s="141"/>
      <c r="B223" s="119" t="s">
        <v>189</v>
      </c>
      <c r="C223" s="127" t="s">
        <v>190</v>
      </c>
      <c r="D223" s="120"/>
      <c r="E223" s="121"/>
      <c r="F223" s="121"/>
      <c r="G223" s="93" t="str">
        <f>IF(ISBLANK(E223),"",IF(ISBLANK(F223),"",E223*F223))</f>
        <v/>
      </c>
      <c r="H223" s="122"/>
      <c r="I223" s="122"/>
      <c r="J223" s="122"/>
      <c r="K223" s="122"/>
      <c r="L223" s="122"/>
      <c r="M223" s="122"/>
      <c r="N223" s="122"/>
      <c r="O223" s="122"/>
      <c r="P223" s="122"/>
      <c r="Q223" s="122"/>
      <c r="R223" s="122"/>
      <c r="S223" s="122"/>
    </row>
    <row r="224" spans="1:19" s="123" customFormat="1" ht="15.95" customHeight="1" x14ac:dyDescent="0.25">
      <c r="A224" s="141"/>
      <c r="B224" s="127"/>
      <c r="C224" s="167"/>
      <c r="D224" s="120"/>
      <c r="E224" s="121"/>
      <c r="F224" s="121"/>
      <c r="G224" s="121"/>
      <c r="H224" s="122"/>
      <c r="I224" s="122"/>
      <c r="J224" s="122"/>
      <c r="K224" s="122"/>
      <c r="L224" s="122"/>
      <c r="M224" s="122"/>
      <c r="N224" s="122"/>
      <c r="O224" s="122"/>
      <c r="P224" s="122"/>
      <c r="Q224" s="122"/>
      <c r="R224" s="122"/>
      <c r="S224" s="122"/>
    </row>
    <row r="225" spans="1:19" s="123" customFormat="1" ht="87.75" customHeight="1" x14ac:dyDescent="0.2">
      <c r="A225" s="141">
        <v>8</v>
      </c>
      <c r="B225" s="118" t="s">
        <v>191</v>
      </c>
      <c r="C225" s="168" t="s">
        <v>318</v>
      </c>
      <c r="D225" s="120" t="s">
        <v>55</v>
      </c>
      <c r="E225" s="121">
        <v>63.8</v>
      </c>
      <c r="F225" s="121"/>
      <c r="G225" s="113">
        <f>E225*F225</f>
        <v>0</v>
      </c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R225" s="122"/>
      <c r="S225" s="122"/>
    </row>
    <row r="226" spans="1:19" s="123" customFormat="1" ht="15.95" customHeight="1" x14ac:dyDescent="0.2">
      <c r="A226" s="141"/>
      <c r="B226" s="118"/>
      <c r="C226" s="168"/>
      <c r="D226" s="120"/>
      <c r="E226" s="121"/>
      <c r="F226" s="121"/>
      <c r="G226" s="113"/>
      <c r="H226" s="122"/>
      <c r="I226" s="122"/>
      <c r="J226" s="122"/>
      <c r="K226" s="122"/>
      <c r="L226" s="122"/>
      <c r="M226" s="122"/>
      <c r="N226" s="122"/>
      <c r="O226" s="122"/>
      <c r="P226" s="122"/>
      <c r="Q226" s="122"/>
      <c r="R226" s="122"/>
      <c r="S226" s="122"/>
    </row>
    <row r="227" spans="1:19" s="123" customFormat="1" ht="94.5" customHeight="1" x14ac:dyDescent="0.2">
      <c r="A227" s="141">
        <v>9</v>
      </c>
      <c r="B227" s="118" t="s">
        <v>192</v>
      </c>
      <c r="C227" s="168" t="s">
        <v>319</v>
      </c>
      <c r="D227" s="120" t="s">
        <v>55</v>
      </c>
      <c r="E227" s="121">
        <v>2</v>
      </c>
      <c r="F227" s="128"/>
      <c r="G227" s="113">
        <f>E227*F227</f>
        <v>0</v>
      </c>
      <c r="H227" s="122"/>
      <c r="I227" s="122"/>
      <c r="J227" s="122"/>
      <c r="K227" s="122"/>
      <c r="L227" s="122"/>
      <c r="M227" s="122"/>
      <c r="N227" s="122"/>
      <c r="O227" s="122"/>
      <c r="P227" s="122"/>
      <c r="Q227" s="122"/>
      <c r="R227" s="122"/>
      <c r="S227" s="122"/>
    </row>
    <row r="228" spans="1:19" s="123" customFormat="1" ht="15.95" customHeight="1" x14ac:dyDescent="0.2">
      <c r="A228" s="141"/>
      <c r="B228" s="118"/>
      <c r="C228" s="168"/>
      <c r="D228" s="120"/>
      <c r="E228" s="121"/>
      <c r="F228" s="128"/>
      <c r="G228" s="113"/>
      <c r="H228" s="122"/>
      <c r="I228" s="122"/>
      <c r="J228" s="122"/>
      <c r="K228" s="122"/>
      <c r="L228" s="122"/>
      <c r="M228" s="122"/>
      <c r="N228" s="122"/>
      <c r="O228" s="122"/>
      <c r="P228" s="122"/>
      <c r="Q228" s="122"/>
      <c r="R228" s="122"/>
      <c r="S228" s="122"/>
    </row>
    <row r="229" spans="1:19" s="123" customFormat="1" ht="42.75" x14ac:dyDescent="0.2">
      <c r="A229" s="145">
        <v>10</v>
      </c>
      <c r="B229" s="124" t="s">
        <v>197</v>
      </c>
      <c r="C229" s="164" t="s">
        <v>198</v>
      </c>
      <c r="D229" s="131" t="s">
        <v>55</v>
      </c>
      <c r="E229" s="128">
        <v>63.8</v>
      </c>
      <c r="F229" s="128"/>
      <c r="G229" s="113">
        <f>E229*F229</f>
        <v>0</v>
      </c>
      <c r="I229" s="122"/>
      <c r="J229" s="122"/>
      <c r="K229" s="122"/>
      <c r="L229" s="122"/>
      <c r="M229" s="122"/>
    </row>
    <row r="230" spans="1:19" s="123" customFormat="1" ht="15.95" customHeight="1" x14ac:dyDescent="0.2">
      <c r="A230" s="145"/>
      <c r="B230" s="124"/>
      <c r="C230" s="164"/>
      <c r="D230" s="131"/>
      <c r="E230" s="128"/>
      <c r="F230" s="128"/>
      <c r="G230" s="132"/>
      <c r="I230" s="122"/>
      <c r="J230" s="122"/>
      <c r="K230" s="122"/>
      <c r="L230" s="122"/>
      <c r="M230" s="122"/>
    </row>
    <row r="231" spans="1:19" s="123" customFormat="1" ht="42.75" x14ac:dyDescent="0.2">
      <c r="A231" s="145">
        <v>11</v>
      </c>
      <c r="B231" s="124" t="s">
        <v>199</v>
      </c>
      <c r="C231" s="164" t="s">
        <v>200</v>
      </c>
      <c r="D231" s="131" t="s">
        <v>55</v>
      </c>
      <c r="E231" s="128">
        <v>2</v>
      </c>
      <c r="F231" s="128"/>
      <c r="G231" s="113">
        <f>E231*F231</f>
        <v>0</v>
      </c>
      <c r="I231" s="122"/>
      <c r="J231" s="122"/>
      <c r="K231" s="122"/>
      <c r="L231" s="122"/>
      <c r="M231" s="122"/>
    </row>
    <row r="232" spans="1:19" s="123" customFormat="1" ht="15.95" customHeight="1" x14ac:dyDescent="0.2">
      <c r="A232" s="145"/>
      <c r="B232" s="124"/>
      <c r="C232" s="164"/>
      <c r="D232" s="131"/>
      <c r="E232" s="128"/>
      <c r="F232" s="128"/>
      <c r="G232" s="132"/>
      <c r="I232" s="122"/>
      <c r="J232" s="122"/>
      <c r="K232" s="122"/>
      <c r="L232" s="122"/>
      <c r="M232" s="122"/>
    </row>
    <row r="233" spans="1:19" s="123" customFormat="1" ht="15.95" customHeight="1" x14ac:dyDescent="0.2">
      <c r="A233" s="141"/>
      <c r="B233" s="119" t="s">
        <v>130</v>
      </c>
      <c r="C233" s="119" t="s">
        <v>131</v>
      </c>
      <c r="D233" s="120"/>
      <c r="E233" s="121"/>
      <c r="F233" s="121"/>
      <c r="G233" s="93" t="str">
        <f>IF(ISBLANK(E233),"",IF(ISBLANK(F233),"",E233*F233))</f>
        <v/>
      </c>
      <c r="H233" s="122"/>
      <c r="I233" s="122"/>
      <c r="J233" s="122"/>
      <c r="K233" s="122"/>
      <c r="L233" s="122"/>
      <c r="M233" s="122"/>
      <c r="N233" s="122"/>
      <c r="O233" s="122"/>
      <c r="P233" s="122"/>
      <c r="Q233" s="122"/>
      <c r="R233" s="122"/>
    </row>
    <row r="234" spans="1:19" s="123" customFormat="1" ht="15.95" customHeight="1" x14ac:dyDescent="0.2">
      <c r="A234" s="141"/>
      <c r="B234" s="119"/>
      <c r="C234" s="119"/>
      <c r="D234" s="120"/>
      <c r="E234" s="121"/>
      <c r="F234" s="121"/>
      <c r="G234" s="93"/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R234" s="122"/>
    </row>
    <row r="235" spans="1:19" s="123" customFormat="1" ht="46.5" customHeight="1" x14ac:dyDescent="0.2">
      <c r="A235" s="141">
        <v>12</v>
      </c>
      <c r="B235" s="118" t="s">
        <v>207</v>
      </c>
      <c r="C235" s="160" t="s">
        <v>276</v>
      </c>
      <c r="D235" s="120" t="s">
        <v>31</v>
      </c>
      <c r="E235" s="128">
        <v>2</v>
      </c>
      <c r="F235" s="128"/>
      <c r="G235" s="113">
        <f>E235*F235</f>
        <v>0</v>
      </c>
      <c r="H235" s="122"/>
      <c r="I235" s="122"/>
      <c r="J235" s="122"/>
      <c r="K235" s="122"/>
      <c r="L235" s="122"/>
      <c r="M235" s="122"/>
      <c r="N235" s="122"/>
      <c r="O235" s="122"/>
      <c r="P235" s="122"/>
      <c r="Q235" s="122"/>
      <c r="R235" s="122"/>
    </row>
    <row r="236" spans="1:19" s="123" customFormat="1" ht="15.95" customHeight="1" x14ac:dyDescent="0.2">
      <c r="A236" s="141"/>
      <c r="B236" s="118"/>
      <c r="C236" s="160"/>
      <c r="D236" s="120"/>
      <c r="E236" s="128"/>
      <c r="F236" s="128"/>
      <c r="G236" s="146"/>
      <c r="H236" s="122"/>
      <c r="I236" s="122"/>
      <c r="J236" s="122"/>
      <c r="K236" s="122"/>
      <c r="L236" s="122"/>
      <c r="M236" s="122"/>
      <c r="N236" s="122"/>
      <c r="O236" s="122"/>
      <c r="P236" s="122"/>
      <c r="Q236" s="122"/>
      <c r="R236" s="122"/>
    </row>
    <row r="237" spans="1:19" s="134" customFormat="1" ht="42.75" x14ac:dyDescent="0.2">
      <c r="A237" s="145">
        <v>13</v>
      </c>
      <c r="B237" s="118" t="s">
        <v>256</v>
      </c>
      <c r="C237" s="160" t="s">
        <v>257</v>
      </c>
      <c r="D237" s="120" t="s">
        <v>31</v>
      </c>
      <c r="E237" s="128">
        <v>4</v>
      </c>
      <c r="F237" s="128"/>
      <c r="G237" s="113">
        <f>E237*F237</f>
        <v>0</v>
      </c>
      <c r="H237" s="133"/>
      <c r="I237" s="133"/>
      <c r="J237" s="133"/>
      <c r="K237" s="133"/>
      <c r="L237" s="133"/>
      <c r="M237" s="133"/>
      <c r="N237" s="133"/>
      <c r="O237" s="133"/>
      <c r="P237" s="133"/>
      <c r="Q237" s="133"/>
      <c r="R237" s="133"/>
    </row>
    <row r="238" spans="1:19" s="134" customFormat="1" ht="15.95" customHeight="1" x14ac:dyDescent="0.2">
      <c r="A238" s="145"/>
      <c r="B238" s="124"/>
      <c r="C238" s="164"/>
      <c r="D238" s="131"/>
      <c r="E238" s="128"/>
      <c r="F238" s="128"/>
      <c r="G238" s="132"/>
      <c r="H238" s="133"/>
      <c r="I238" s="133"/>
      <c r="J238" s="133"/>
      <c r="K238" s="133"/>
      <c r="L238" s="133"/>
      <c r="M238" s="133"/>
      <c r="N238" s="133"/>
      <c r="O238" s="133"/>
      <c r="P238" s="133"/>
      <c r="Q238" s="133"/>
      <c r="R238" s="133"/>
    </row>
    <row r="239" spans="1:19" s="134" customFormat="1" ht="42.75" x14ac:dyDescent="0.2">
      <c r="A239" s="145">
        <v>14</v>
      </c>
      <c r="B239" s="118" t="s">
        <v>277</v>
      </c>
      <c r="C239" s="160" t="s">
        <v>278</v>
      </c>
      <c r="D239" s="120" t="s">
        <v>31</v>
      </c>
      <c r="E239" s="128">
        <v>1</v>
      </c>
      <c r="F239" s="128"/>
      <c r="G239" s="113">
        <f>E239*F239</f>
        <v>0</v>
      </c>
      <c r="H239" s="133"/>
      <c r="I239" s="133"/>
      <c r="J239" s="133"/>
      <c r="K239" s="133"/>
      <c r="L239" s="133"/>
      <c r="M239" s="133"/>
      <c r="N239" s="133"/>
      <c r="O239" s="133"/>
      <c r="P239" s="133"/>
      <c r="Q239" s="133"/>
      <c r="R239" s="133"/>
    </row>
    <row r="240" spans="1:19" s="134" customFormat="1" ht="15.95" customHeight="1" x14ac:dyDescent="0.2">
      <c r="A240" s="145"/>
      <c r="B240" s="124"/>
      <c r="C240" s="164"/>
      <c r="D240" s="131"/>
      <c r="E240" s="128"/>
      <c r="F240" s="128"/>
      <c r="G240" s="132"/>
      <c r="H240" s="133"/>
      <c r="I240" s="133"/>
      <c r="J240" s="133"/>
      <c r="K240" s="133"/>
      <c r="L240" s="133"/>
      <c r="M240" s="133"/>
      <c r="N240" s="133"/>
      <c r="O240" s="133"/>
      <c r="P240" s="133"/>
      <c r="Q240" s="133"/>
      <c r="R240" s="133"/>
    </row>
    <row r="241" spans="1:256" s="123" customFormat="1" ht="47.25" customHeight="1" x14ac:dyDescent="0.2">
      <c r="A241" s="141">
        <v>15</v>
      </c>
      <c r="B241" s="118" t="s">
        <v>187</v>
      </c>
      <c r="C241" s="160" t="s">
        <v>255</v>
      </c>
      <c r="D241" s="120" t="s">
        <v>31</v>
      </c>
      <c r="E241" s="128">
        <v>2</v>
      </c>
      <c r="F241" s="128"/>
      <c r="G241" s="113">
        <f>E241*F241</f>
        <v>0</v>
      </c>
      <c r="H241" s="122"/>
      <c r="I241" s="122"/>
      <c r="J241" s="122"/>
      <c r="K241" s="122"/>
      <c r="L241" s="122"/>
      <c r="M241" s="122"/>
      <c r="N241" s="122"/>
      <c r="O241" s="122"/>
      <c r="P241" s="122"/>
      <c r="Q241" s="122"/>
      <c r="R241" s="122"/>
    </row>
    <row r="242" spans="1:256" s="123" customFormat="1" ht="15.95" customHeight="1" x14ac:dyDescent="0.2">
      <c r="A242" s="141"/>
      <c r="B242" s="118"/>
      <c r="C242" s="160"/>
      <c r="D242" s="120"/>
      <c r="E242" s="128"/>
      <c r="F242" s="128"/>
      <c r="G242" s="146"/>
      <c r="H242" s="122"/>
      <c r="I242" s="122"/>
      <c r="J242" s="122"/>
      <c r="K242" s="122"/>
      <c r="L242" s="122"/>
      <c r="M242" s="122"/>
      <c r="N242" s="122"/>
      <c r="O242" s="122"/>
      <c r="P242" s="122"/>
      <c r="Q242" s="122"/>
      <c r="R242" s="122"/>
    </row>
    <row r="243" spans="1:256" s="168" customFormat="1" ht="71.25" x14ac:dyDescent="0.2">
      <c r="A243" s="145">
        <v>16</v>
      </c>
      <c r="B243" s="124" t="s">
        <v>132</v>
      </c>
      <c r="C243" s="164" t="s">
        <v>280</v>
      </c>
      <c r="D243" s="131" t="s">
        <v>31</v>
      </c>
      <c r="E243" s="128">
        <v>2</v>
      </c>
      <c r="F243" s="128"/>
      <c r="G243" s="113">
        <f>E243*F243</f>
        <v>0</v>
      </c>
      <c r="H243" s="134"/>
      <c r="I243" s="133"/>
      <c r="J243" s="133"/>
      <c r="K243" s="133"/>
      <c r="L243" s="133"/>
      <c r="M243" s="133"/>
      <c r="N243" s="134"/>
      <c r="O243" s="134"/>
      <c r="P243" s="134"/>
      <c r="Q243" s="134"/>
      <c r="R243" s="134"/>
      <c r="HU243" s="134"/>
      <c r="HV243" s="134"/>
      <c r="HW243" s="134"/>
      <c r="HX243" s="134"/>
      <c r="HY243" s="134"/>
      <c r="HZ243" s="134"/>
      <c r="IA243" s="134"/>
      <c r="IB243" s="134"/>
      <c r="IC243" s="134"/>
      <c r="ID243" s="134"/>
      <c r="IE243" s="134"/>
      <c r="IF243" s="134"/>
      <c r="IG243" s="134"/>
      <c r="IH243" s="134"/>
      <c r="II243" s="134"/>
      <c r="IJ243" s="134"/>
      <c r="IK243" s="134"/>
      <c r="IL243" s="134"/>
      <c r="IM243" s="134"/>
      <c r="IN243" s="134"/>
      <c r="IO243" s="134"/>
      <c r="IP243" s="134"/>
      <c r="IQ243" s="134"/>
      <c r="IR243" s="134"/>
      <c r="IS243" s="134"/>
      <c r="IT243" s="134"/>
      <c r="IU243" s="134"/>
      <c r="IV243" s="134"/>
    </row>
    <row r="244" spans="1:256" s="168" customFormat="1" ht="15.95" customHeight="1" x14ac:dyDescent="0.2">
      <c r="A244" s="145"/>
      <c r="B244" s="124"/>
      <c r="C244" s="164"/>
      <c r="D244" s="131"/>
      <c r="E244" s="128"/>
      <c r="F244" s="128"/>
      <c r="G244" s="113"/>
      <c r="H244" s="134"/>
      <c r="I244" s="133"/>
      <c r="J244" s="133"/>
      <c r="K244" s="133"/>
      <c r="L244" s="133"/>
      <c r="M244" s="133"/>
      <c r="N244" s="134"/>
      <c r="O244" s="134"/>
      <c r="P244" s="134"/>
      <c r="Q244" s="134"/>
      <c r="R244" s="134"/>
      <c r="HU244" s="134"/>
      <c r="HV244" s="134"/>
      <c r="HW244" s="134"/>
      <c r="HX244" s="134"/>
      <c r="HY244" s="134"/>
      <c r="HZ244" s="134"/>
      <c r="IA244" s="134"/>
      <c r="IB244" s="134"/>
      <c r="IC244" s="134"/>
      <c r="ID244" s="134"/>
      <c r="IE244" s="134"/>
      <c r="IF244" s="134"/>
      <c r="IG244" s="134"/>
      <c r="IH244" s="134"/>
      <c r="II244" s="134"/>
      <c r="IJ244" s="134"/>
      <c r="IK244" s="134"/>
      <c r="IL244" s="134"/>
      <c r="IM244" s="134"/>
      <c r="IN244" s="134"/>
      <c r="IO244" s="134"/>
      <c r="IP244" s="134"/>
      <c r="IQ244" s="134"/>
      <c r="IR244" s="134"/>
      <c r="IS244" s="134"/>
      <c r="IT244" s="134"/>
      <c r="IU244" s="134"/>
      <c r="IV244" s="134"/>
    </row>
    <row r="245" spans="1:256" s="168" customFormat="1" ht="71.25" x14ac:dyDescent="0.2">
      <c r="A245" s="145">
        <v>17</v>
      </c>
      <c r="B245" s="124" t="s">
        <v>132</v>
      </c>
      <c r="C245" s="164" t="s">
        <v>258</v>
      </c>
      <c r="D245" s="131" t="s">
        <v>31</v>
      </c>
      <c r="E245" s="128">
        <v>4</v>
      </c>
      <c r="F245" s="128"/>
      <c r="G245" s="113">
        <f>E245*F245</f>
        <v>0</v>
      </c>
      <c r="H245" s="134"/>
      <c r="I245" s="133"/>
      <c r="J245" s="133"/>
      <c r="K245" s="133"/>
      <c r="L245" s="133"/>
      <c r="M245" s="133"/>
      <c r="N245" s="134"/>
      <c r="O245" s="134"/>
      <c r="P245" s="134"/>
      <c r="Q245" s="134"/>
      <c r="R245" s="134"/>
      <c r="HU245" s="134"/>
      <c r="HV245" s="134"/>
      <c r="HW245" s="134"/>
      <c r="HX245" s="134"/>
      <c r="HY245" s="134"/>
      <c r="HZ245" s="134"/>
      <c r="IA245" s="134"/>
      <c r="IB245" s="134"/>
      <c r="IC245" s="134"/>
      <c r="ID245" s="134"/>
      <c r="IE245" s="134"/>
      <c r="IF245" s="134"/>
      <c r="IG245" s="134"/>
      <c r="IH245" s="134"/>
      <c r="II245" s="134"/>
      <c r="IJ245" s="134"/>
      <c r="IK245" s="134"/>
      <c r="IL245" s="134"/>
      <c r="IM245" s="134"/>
      <c r="IN245" s="134"/>
      <c r="IO245" s="134"/>
      <c r="IP245" s="134"/>
      <c r="IQ245" s="134"/>
      <c r="IR245" s="134"/>
      <c r="IS245" s="134"/>
      <c r="IT245" s="134"/>
      <c r="IU245" s="134"/>
      <c r="IV245" s="134"/>
    </row>
    <row r="246" spans="1:256" s="168" customFormat="1" x14ac:dyDescent="0.2">
      <c r="A246" s="145"/>
      <c r="B246" s="124"/>
      <c r="C246" s="164"/>
      <c r="D246" s="131"/>
      <c r="E246" s="128"/>
      <c r="F246" s="128"/>
      <c r="G246" s="113"/>
      <c r="H246" s="134"/>
      <c r="I246" s="133"/>
      <c r="J246" s="133"/>
      <c r="K246" s="133"/>
      <c r="L246" s="133"/>
      <c r="M246" s="133"/>
      <c r="N246" s="134"/>
      <c r="O246" s="134"/>
      <c r="P246" s="134"/>
      <c r="Q246" s="134"/>
      <c r="R246" s="134"/>
      <c r="HU246" s="134"/>
      <c r="HV246" s="134"/>
      <c r="HW246" s="134"/>
      <c r="HX246" s="134"/>
      <c r="HY246" s="134"/>
      <c r="HZ246" s="134"/>
      <c r="IA246" s="134"/>
      <c r="IB246" s="134"/>
      <c r="IC246" s="134"/>
      <c r="ID246" s="134"/>
      <c r="IE246" s="134"/>
      <c r="IF246" s="134"/>
      <c r="IG246" s="134"/>
      <c r="IH246" s="134"/>
      <c r="II246" s="134"/>
      <c r="IJ246" s="134"/>
      <c r="IK246" s="134"/>
      <c r="IL246" s="134"/>
      <c r="IM246" s="134"/>
      <c r="IN246" s="134"/>
      <c r="IO246" s="134"/>
      <c r="IP246" s="134"/>
      <c r="IQ246" s="134"/>
      <c r="IR246" s="134"/>
      <c r="IS246" s="134"/>
      <c r="IT246" s="134"/>
      <c r="IU246" s="134"/>
      <c r="IV246" s="134"/>
    </row>
    <row r="247" spans="1:256" s="123" customFormat="1" ht="42.75" x14ac:dyDescent="0.2">
      <c r="A247" s="145">
        <v>18</v>
      </c>
      <c r="B247" s="118" t="s">
        <v>281</v>
      </c>
      <c r="C247" s="160" t="s">
        <v>282</v>
      </c>
      <c r="D247" s="120" t="s">
        <v>31</v>
      </c>
      <c r="E247" s="121">
        <v>1</v>
      </c>
      <c r="F247" s="128"/>
      <c r="G247" s="113">
        <f>E247*F247</f>
        <v>0</v>
      </c>
      <c r="H247" s="122"/>
      <c r="I247" s="122"/>
      <c r="J247" s="122"/>
      <c r="K247" s="122"/>
      <c r="L247" s="122"/>
      <c r="M247" s="122"/>
      <c r="N247" s="122"/>
      <c r="O247" s="122"/>
      <c r="P247" s="122"/>
      <c r="Q247" s="122"/>
      <c r="R247" s="122"/>
    </row>
    <row r="248" spans="1:256" s="123" customFormat="1" x14ac:dyDescent="0.2">
      <c r="A248" s="145"/>
      <c r="B248" s="118"/>
      <c r="C248" s="160"/>
      <c r="D248" s="120"/>
      <c r="E248" s="121"/>
      <c r="F248" s="128"/>
      <c r="G248" s="113"/>
      <c r="H248" s="122"/>
      <c r="I248" s="122"/>
      <c r="J248" s="122"/>
      <c r="K248" s="122"/>
      <c r="L248" s="122"/>
      <c r="M248" s="122"/>
      <c r="N248" s="122"/>
      <c r="O248" s="122"/>
      <c r="P248" s="122"/>
      <c r="Q248" s="122"/>
      <c r="R248" s="122"/>
    </row>
    <row r="249" spans="1:256" s="123" customFormat="1" ht="57" x14ac:dyDescent="0.2">
      <c r="A249" s="145">
        <v>19</v>
      </c>
      <c r="B249" s="118" t="s">
        <v>188</v>
      </c>
      <c r="C249" s="160" t="s">
        <v>259</v>
      </c>
      <c r="D249" s="120" t="s">
        <v>31</v>
      </c>
      <c r="E249" s="121">
        <v>2</v>
      </c>
      <c r="F249" s="128"/>
      <c r="G249" s="113">
        <f>E249*F249</f>
        <v>0</v>
      </c>
      <c r="H249" s="122"/>
      <c r="I249" s="122"/>
      <c r="J249" s="122"/>
      <c r="K249" s="122"/>
      <c r="L249" s="122"/>
      <c r="M249" s="122"/>
      <c r="N249" s="122"/>
      <c r="O249" s="122"/>
      <c r="P249" s="122"/>
      <c r="Q249" s="122"/>
      <c r="R249" s="122"/>
    </row>
    <row r="250" spans="1:256" s="123" customFormat="1" ht="15.95" customHeight="1" x14ac:dyDescent="0.2">
      <c r="A250" s="169"/>
      <c r="B250" s="118"/>
      <c r="C250" s="160"/>
      <c r="D250" s="120"/>
      <c r="E250" s="121"/>
      <c r="F250" s="121"/>
      <c r="G250" s="93"/>
    </row>
    <row r="251" spans="1:256" s="123" customFormat="1" ht="15.95" customHeight="1" x14ac:dyDescent="0.25">
      <c r="A251" s="141"/>
      <c r="B251" s="119" t="s">
        <v>133</v>
      </c>
      <c r="C251" s="127" t="s">
        <v>134</v>
      </c>
      <c r="D251" s="120"/>
      <c r="E251" s="121"/>
      <c r="F251" s="121"/>
      <c r="G251" s="93" t="str">
        <f>IF(ISBLANK(E251),"",IF(ISBLANK(F251),"",E251*F251))</f>
        <v/>
      </c>
      <c r="I251" s="146"/>
      <c r="J251" s="122"/>
      <c r="K251" s="122"/>
      <c r="L251" s="122"/>
      <c r="M251" s="122"/>
    </row>
    <row r="252" spans="1:256" s="129" customFormat="1" ht="15.95" customHeight="1" x14ac:dyDescent="0.2">
      <c r="A252" s="141"/>
      <c r="B252" s="118"/>
      <c r="C252" s="160"/>
      <c r="D252" s="120"/>
      <c r="E252" s="121"/>
      <c r="F252" s="121"/>
      <c r="G252" s="146"/>
      <c r="H252" s="123"/>
      <c r="I252" s="122"/>
      <c r="J252" s="122"/>
      <c r="K252" s="122"/>
      <c r="L252" s="122"/>
      <c r="M252" s="122"/>
      <c r="N252" s="123"/>
      <c r="O252" s="123"/>
      <c r="P252" s="123"/>
      <c r="Q252" s="123"/>
      <c r="R252" s="123"/>
      <c r="HU252" s="123"/>
      <c r="HV252" s="123"/>
      <c r="HW252" s="123"/>
      <c r="HX252" s="123"/>
      <c r="HY252" s="123"/>
      <c r="HZ252" s="123"/>
      <c r="IA252" s="123"/>
      <c r="IB252" s="123"/>
      <c r="IC252" s="123"/>
      <c r="ID252" s="123"/>
      <c r="IE252" s="123"/>
      <c r="IF252" s="123"/>
      <c r="IG252" s="123"/>
      <c r="IH252" s="123"/>
      <c r="II252" s="123"/>
      <c r="IJ252" s="123"/>
      <c r="IK252" s="123"/>
      <c r="IL252" s="123"/>
      <c r="IM252" s="123"/>
      <c r="IN252" s="123"/>
      <c r="IO252" s="123"/>
      <c r="IP252" s="123"/>
      <c r="IQ252" s="123"/>
      <c r="IR252" s="123"/>
      <c r="IS252" s="123"/>
      <c r="IT252" s="123"/>
      <c r="IU252" s="123"/>
      <c r="IV252" s="123"/>
    </row>
    <row r="253" spans="1:256" s="116" customFormat="1" ht="57" x14ac:dyDescent="0.2">
      <c r="A253" s="145">
        <v>20</v>
      </c>
      <c r="B253" s="124" t="s">
        <v>260</v>
      </c>
      <c r="C253" s="164" t="s">
        <v>308</v>
      </c>
      <c r="D253" s="131" t="s">
        <v>55</v>
      </c>
      <c r="E253" s="128">
        <v>15.2</v>
      </c>
      <c r="F253" s="128"/>
      <c r="G253" s="113">
        <f>E253*F253</f>
        <v>0</v>
      </c>
      <c r="H253" s="134"/>
      <c r="I253" s="133"/>
      <c r="J253" s="133"/>
      <c r="K253" s="133"/>
      <c r="L253" s="133"/>
      <c r="M253" s="133"/>
      <c r="N253" s="134"/>
      <c r="O253" s="134"/>
      <c r="P253" s="134"/>
      <c r="Q253" s="134"/>
      <c r="R253" s="134"/>
      <c r="HU253" s="134"/>
      <c r="HV253" s="134"/>
      <c r="HW253" s="134"/>
      <c r="HX253" s="134"/>
      <c r="HY253" s="134"/>
      <c r="HZ253" s="134"/>
      <c r="IA253" s="134"/>
      <c r="IB253" s="134"/>
      <c r="IC253" s="134"/>
      <c r="ID253" s="134"/>
      <c r="IE253" s="134"/>
      <c r="IF253" s="134"/>
      <c r="IG253" s="134"/>
      <c r="IH253" s="134"/>
      <c r="II253" s="134"/>
      <c r="IJ253" s="134"/>
      <c r="IK253" s="134"/>
      <c r="IL253" s="134"/>
      <c r="IM253" s="134"/>
      <c r="IN253" s="134"/>
      <c r="IO253" s="134"/>
      <c r="IP253" s="134"/>
      <c r="IQ253" s="134"/>
      <c r="IR253" s="134"/>
      <c r="IS253" s="134"/>
      <c r="IT253" s="134"/>
      <c r="IU253" s="134"/>
      <c r="IV253" s="134"/>
    </row>
    <row r="254" spans="1:256" s="129" customFormat="1" ht="15.95" customHeight="1" x14ac:dyDescent="0.2">
      <c r="A254" s="141"/>
      <c r="B254" s="118"/>
      <c r="C254" s="160"/>
      <c r="D254" s="120"/>
      <c r="E254" s="121"/>
      <c r="F254" s="128"/>
      <c r="G254" s="146"/>
      <c r="H254" s="123"/>
      <c r="I254" s="122"/>
      <c r="J254" s="122"/>
      <c r="K254" s="122"/>
      <c r="L254" s="122"/>
      <c r="M254" s="122"/>
      <c r="N254" s="123"/>
      <c r="O254" s="123"/>
      <c r="P254" s="123"/>
      <c r="Q254" s="123"/>
      <c r="R254" s="123"/>
      <c r="HU254" s="123"/>
      <c r="HV254" s="123"/>
      <c r="HW254" s="123"/>
      <c r="HX254" s="123"/>
      <c r="HY254" s="123"/>
      <c r="HZ254" s="123"/>
      <c r="IA254" s="123"/>
      <c r="IB254" s="123"/>
      <c r="IC254" s="123"/>
      <c r="ID254" s="123"/>
      <c r="IE254" s="123"/>
      <c r="IF254" s="123"/>
      <c r="IG254" s="123"/>
      <c r="IH254" s="123"/>
      <c r="II254" s="123"/>
      <c r="IJ254" s="123"/>
      <c r="IK254" s="123"/>
      <c r="IL254" s="123"/>
      <c r="IM254" s="123"/>
      <c r="IN254" s="123"/>
      <c r="IO254" s="123"/>
      <c r="IP254" s="123"/>
      <c r="IQ254" s="123"/>
      <c r="IR254" s="123"/>
      <c r="IS254" s="123"/>
      <c r="IT254" s="123"/>
      <c r="IU254" s="123"/>
      <c r="IV254" s="123"/>
    </row>
    <row r="255" spans="1:256" s="116" customFormat="1" ht="57" x14ac:dyDescent="0.2">
      <c r="A255" s="145">
        <v>21</v>
      </c>
      <c r="B255" s="118" t="s">
        <v>185</v>
      </c>
      <c r="C255" s="164" t="s">
        <v>320</v>
      </c>
      <c r="D255" s="120" t="s">
        <v>55</v>
      </c>
      <c r="E255" s="128">
        <v>41.8</v>
      </c>
      <c r="F255" s="128"/>
      <c r="G255" s="113">
        <f>E255*F255</f>
        <v>0</v>
      </c>
      <c r="H255" s="134"/>
      <c r="I255" s="133"/>
      <c r="J255" s="133"/>
      <c r="K255" s="133"/>
      <c r="L255" s="133"/>
      <c r="M255" s="133"/>
      <c r="N255" s="134"/>
      <c r="O255" s="134"/>
      <c r="P255" s="134"/>
      <c r="Q255" s="134"/>
      <c r="R255" s="134"/>
      <c r="HU255" s="134"/>
      <c r="HV255" s="134"/>
      <c r="HW255" s="134"/>
      <c r="HX255" s="134"/>
      <c r="HY255" s="134"/>
      <c r="HZ255" s="134"/>
      <c r="IA255" s="134"/>
      <c r="IB255" s="134"/>
      <c r="IC255" s="134"/>
      <c r="ID255" s="134"/>
      <c r="IE255" s="134"/>
      <c r="IF255" s="134"/>
      <c r="IG255" s="134"/>
      <c r="IH255" s="134"/>
      <c r="II255" s="134"/>
      <c r="IJ255" s="134"/>
      <c r="IK255" s="134"/>
      <c r="IL255" s="134"/>
      <c r="IM255" s="134"/>
      <c r="IN255" s="134"/>
      <c r="IO255" s="134"/>
      <c r="IP255" s="134"/>
      <c r="IQ255" s="134"/>
      <c r="IR255" s="134"/>
      <c r="IS255" s="134"/>
      <c r="IT255" s="134"/>
      <c r="IU255" s="134"/>
      <c r="IV255" s="134"/>
    </row>
    <row r="256" spans="1:256" s="116" customFormat="1" ht="15.95" customHeight="1" x14ac:dyDescent="0.2">
      <c r="A256" s="145"/>
      <c r="B256" s="118"/>
      <c r="C256" s="164"/>
      <c r="D256" s="120"/>
      <c r="E256" s="128"/>
      <c r="F256" s="128"/>
      <c r="G256" s="132"/>
      <c r="H256" s="134"/>
      <c r="I256" s="133"/>
      <c r="J256" s="133"/>
      <c r="K256" s="133"/>
      <c r="L256" s="133"/>
      <c r="M256" s="133"/>
      <c r="N256" s="134"/>
      <c r="O256" s="134"/>
      <c r="P256" s="134"/>
      <c r="Q256" s="134"/>
      <c r="R256" s="134"/>
      <c r="HU256" s="134"/>
      <c r="HV256" s="134"/>
      <c r="HW256" s="134"/>
      <c r="HX256" s="134"/>
      <c r="HY256" s="134"/>
      <c r="HZ256" s="134"/>
      <c r="IA256" s="134"/>
      <c r="IB256" s="134"/>
      <c r="IC256" s="134"/>
      <c r="ID256" s="134"/>
      <c r="IE256" s="134"/>
      <c r="IF256" s="134"/>
      <c r="IG256" s="134"/>
      <c r="IH256" s="134"/>
      <c r="II256" s="134"/>
      <c r="IJ256" s="134"/>
      <c r="IK256" s="134"/>
      <c r="IL256" s="134"/>
      <c r="IM256" s="134"/>
      <c r="IN256" s="134"/>
      <c r="IO256" s="134"/>
      <c r="IP256" s="134"/>
      <c r="IQ256" s="134"/>
      <c r="IR256" s="134"/>
      <c r="IS256" s="134"/>
      <c r="IT256" s="134"/>
      <c r="IU256" s="134"/>
      <c r="IV256" s="134"/>
    </row>
    <row r="257" spans="1:256" s="123" customFormat="1" ht="57" x14ac:dyDescent="0.2">
      <c r="A257" s="141">
        <v>22</v>
      </c>
      <c r="B257" s="118" t="s">
        <v>135</v>
      </c>
      <c r="C257" s="160" t="s">
        <v>136</v>
      </c>
      <c r="D257" s="120" t="s">
        <v>55</v>
      </c>
      <c r="E257" s="121">
        <v>15.2</v>
      </c>
      <c r="F257" s="121"/>
      <c r="G257" s="113">
        <f>E257*F257</f>
        <v>0</v>
      </c>
      <c r="I257" s="122"/>
      <c r="J257" s="122"/>
      <c r="K257" s="122"/>
      <c r="L257" s="122"/>
      <c r="M257" s="122"/>
    </row>
    <row r="258" spans="1:256" s="123" customFormat="1" ht="15.95" customHeight="1" x14ac:dyDescent="0.2">
      <c r="A258" s="141"/>
      <c r="B258" s="118"/>
      <c r="C258" s="160"/>
      <c r="D258" s="120"/>
      <c r="E258" s="121"/>
      <c r="F258" s="121"/>
      <c r="G258" s="93"/>
      <c r="I258" s="122"/>
      <c r="J258" s="122"/>
      <c r="K258" s="122"/>
      <c r="L258" s="122"/>
      <c r="M258" s="122"/>
    </row>
    <row r="259" spans="1:256" s="123" customFormat="1" ht="57" x14ac:dyDescent="0.2">
      <c r="A259" s="141">
        <v>23</v>
      </c>
      <c r="B259" s="118" t="s">
        <v>208</v>
      </c>
      <c r="C259" s="160" t="s">
        <v>209</v>
      </c>
      <c r="D259" s="120" t="s">
        <v>55</v>
      </c>
      <c r="E259" s="121">
        <v>41.8</v>
      </c>
      <c r="F259" s="121"/>
      <c r="G259" s="113">
        <f>E259*F259</f>
        <v>0</v>
      </c>
      <c r="I259" s="122"/>
      <c r="J259" s="122"/>
      <c r="K259" s="122"/>
      <c r="L259" s="122"/>
      <c r="M259" s="122"/>
    </row>
    <row r="260" spans="1:256" s="123" customFormat="1" ht="15.95" customHeight="1" x14ac:dyDescent="0.2">
      <c r="A260" s="141"/>
      <c r="B260" s="118"/>
      <c r="C260" s="160"/>
      <c r="D260" s="120"/>
      <c r="E260" s="121"/>
      <c r="F260" s="121"/>
      <c r="G260" s="146"/>
      <c r="I260" s="122"/>
      <c r="J260" s="122"/>
      <c r="K260" s="122"/>
      <c r="L260" s="122"/>
      <c r="M260" s="122"/>
    </row>
    <row r="261" spans="1:256" s="129" customFormat="1" ht="57" x14ac:dyDescent="0.2">
      <c r="A261" s="141">
        <v>24</v>
      </c>
      <c r="B261" s="118" t="s">
        <v>137</v>
      </c>
      <c r="C261" s="160" t="s">
        <v>138</v>
      </c>
      <c r="D261" s="120" t="s">
        <v>31</v>
      </c>
      <c r="E261" s="121">
        <v>3</v>
      </c>
      <c r="F261" s="121"/>
      <c r="G261" s="113">
        <f>E261*F261</f>
        <v>0</v>
      </c>
      <c r="H261" s="123"/>
      <c r="I261" s="122"/>
      <c r="J261" s="122"/>
      <c r="K261" s="122"/>
      <c r="L261" s="122"/>
      <c r="M261" s="122"/>
      <c r="HU261" s="123"/>
      <c r="HV261" s="123"/>
      <c r="HW261" s="123"/>
      <c r="HX261" s="123"/>
      <c r="HY261" s="123"/>
      <c r="HZ261" s="123"/>
      <c r="IA261" s="123"/>
      <c r="IB261" s="123"/>
      <c r="IC261" s="123"/>
      <c r="ID261" s="123"/>
      <c r="IE261" s="123"/>
      <c r="IF261" s="123"/>
      <c r="IG261" s="123"/>
      <c r="IH261" s="123"/>
      <c r="II261" s="123"/>
      <c r="IJ261" s="123"/>
      <c r="IK261" s="123"/>
      <c r="IL261" s="123"/>
      <c r="IM261" s="123"/>
      <c r="IN261" s="123"/>
      <c r="IO261" s="123"/>
      <c r="IP261" s="123"/>
      <c r="IQ261" s="123"/>
      <c r="IR261" s="123"/>
      <c r="IS261" s="123"/>
      <c r="IT261" s="123"/>
      <c r="IU261" s="123"/>
      <c r="IV261" s="123"/>
    </row>
    <row r="262" spans="1:256" s="129" customFormat="1" ht="15.95" customHeight="1" x14ac:dyDescent="0.2">
      <c r="A262" s="141"/>
      <c r="B262" s="118"/>
      <c r="C262" s="160"/>
      <c r="D262" s="120"/>
      <c r="E262" s="121"/>
      <c r="F262" s="121"/>
      <c r="G262" s="146"/>
      <c r="H262" s="123"/>
      <c r="I262" s="122"/>
      <c r="J262" s="122"/>
      <c r="K262" s="122"/>
      <c r="L262" s="122"/>
      <c r="M262" s="122"/>
      <c r="HU262" s="123"/>
      <c r="HV262" s="123"/>
      <c r="HW262" s="123"/>
      <c r="HX262" s="123"/>
      <c r="HY262" s="123"/>
      <c r="HZ262" s="123"/>
      <c r="IA262" s="123"/>
      <c r="IB262" s="123"/>
      <c r="IC262" s="123"/>
      <c r="ID262" s="123"/>
      <c r="IE262" s="123"/>
      <c r="IF262" s="123"/>
      <c r="IG262" s="123"/>
      <c r="IH262" s="123"/>
      <c r="II262" s="123"/>
      <c r="IJ262" s="123"/>
      <c r="IK262" s="123"/>
      <c r="IL262" s="123"/>
      <c r="IM262" s="123"/>
      <c r="IN262" s="123"/>
      <c r="IO262" s="123"/>
      <c r="IP262" s="123"/>
      <c r="IQ262" s="123"/>
      <c r="IR262" s="123"/>
      <c r="IS262" s="123"/>
      <c r="IT262" s="123"/>
      <c r="IU262" s="123"/>
      <c r="IV262" s="123"/>
    </row>
    <row r="263" spans="1:256" s="129" customFormat="1" ht="48" customHeight="1" x14ac:dyDescent="0.2">
      <c r="A263" s="141">
        <v>25</v>
      </c>
      <c r="B263" s="118" t="s">
        <v>183</v>
      </c>
      <c r="C263" s="160" t="s">
        <v>184</v>
      </c>
      <c r="D263" s="120" t="s">
        <v>31</v>
      </c>
      <c r="E263" s="121">
        <v>4</v>
      </c>
      <c r="F263" s="128"/>
      <c r="G263" s="113">
        <f>E263*F263</f>
        <v>0</v>
      </c>
      <c r="H263" s="123"/>
      <c r="I263" s="122"/>
      <c r="J263" s="122"/>
      <c r="K263" s="122"/>
      <c r="L263" s="122"/>
      <c r="M263" s="122"/>
      <c r="HU263" s="123"/>
      <c r="HV263" s="123"/>
      <c r="HW263" s="123"/>
      <c r="HX263" s="123"/>
      <c r="HY263" s="123"/>
      <c r="HZ263" s="123"/>
      <c r="IA263" s="123"/>
      <c r="IB263" s="123"/>
      <c r="IC263" s="123"/>
      <c r="ID263" s="123"/>
      <c r="IE263" s="123"/>
      <c r="IF263" s="123"/>
      <c r="IG263" s="123"/>
      <c r="IH263" s="123"/>
      <c r="II263" s="123"/>
      <c r="IJ263" s="123"/>
      <c r="IK263" s="123"/>
      <c r="IL263" s="123"/>
      <c r="IM263" s="123"/>
      <c r="IN263" s="123"/>
      <c r="IO263" s="123"/>
      <c r="IP263" s="123"/>
      <c r="IQ263" s="123"/>
      <c r="IR263" s="123"/>
      <c r="IS263" s="123"/>
      <c r="IT263" s="123"/>
      <c r="IU263" s="123"/>
      <c r="IV263" s="123"/>
    </row>
    <row r="264" spans="1:256" s="117" customFormat="1" ht="15.95" customHeight="1" x14ac:dyDescent="0.2">
      <c r="A264" s="106"/>
      <c r="B264" s="114"/>
      <c r="C264" s="135"/>
      <c r="D264" s="115"/>
      <c r="E264" s="116"/>
      <c r="F264" s="113"/>
      <c r="G264" s="113"/>
    </row>
    <row r="265" spans="1:256" s="171" customFormat="1" ht="15.95" customHeight="1" x14ac:dyDescent="0.25">
      <c r="A265" s="136"/>
      <c r="B265" s="137"/>
      <c r="C265" s="137" t="s">
        <v>139</v>
      </c>
      <c r="D265" s="138"/>
      <c r="E265" s="129"/>
      <c r="F265" s="139"/>
      <c r="G265" s="140">
        <f>SUM(G203:G264)</f>
        <v>0</v>
      </c>
      <c r="H265" s="170"/>
    </row>
    <row r="266" spans="1:256" s="176" customFormat="1" ht="15.95" customHeight="1" x14ac:dyDescent="0.2">
      <c r="A266" s="104"/>
      <c r="B266" s="172"/>
      <c r="C266" s="106"/>
      <c r="D266" s="173"/>
      <c r="E266" s="174"/>
      <c r="F266" s="113"/>
      <c r="G266" s="174"/>
      <c r="H266" s="175"/>
    </row>
    <row r="267" spans="1:256" s="176" customFormat="1" ht="15.95" customHeight="1" x14ac:dyDescent="0.2">
      <c r="A267" s="104"/>
      <c r="B267" s="172"/>
      <c r="C267" s="106"/>
      <c r="D267" s="173"/>
      <c r="E267" s="174"/>
      <c r="F267" s="113"/>
      <c r="G267" s="174"/>
      <c r="H267" s="175"/>
    </row>
    <row r="268" spans="1:256" s="117" customFormat="1" ht="15" x14ac:dyDescent="0.2">
      <c r="A268" s="104"/>
      <c r="B268" s="114" t="s">
        <v>140</v>
      </c>
      <c r="C268" s="114" t="s">
        <v>12</v>
      </c>
      <c r="D268" s="158"/>
      <c r="E268" s="113"/>
      <c r="F268" s="113"/>
      <c r="G268" s="113" t="str">
        <f>IF(ISBLANK(E268),"",IF(ISBLANK(F268),"",E268*F268))</f>
        <v/>
      </c>
    </row>
    <row r="269" spans="1:256" s="176" customFormat="1" ht="15.95" customHeight="1" x14ac:dyDescent="0.2">
      <c r="A269" s="177"/>
      <c r="B269" s="172"/>
      <c r="C269" s="106"/>
      <c r="D269" s="173"/>
      <c r="E269" s="174"/>
      <c r="F269" s="113"/>
      <c r="G269" s="174"/>
      <c r="H269" s="175"/>
    </row>
    <row r="270" spans="1:256" s="171" customFormat="1" ht="15.95" customHeight="1" x14ac:dyDescent="0.25">
      <c r="A270" s="136"/>
      <c r="B270" s="137"/>
      <c r="C270" s="137" t="s">
        <v>141</v>
      </c>
      <c r="D270" s="138"/>
      <c r="E270" s="129"/>
      <c r="F270" s="139"/>
      <c r="G270" s="140">
        <f>SUM(G268:G269)</f>
        <v>0</v>
      </c>
      <c r="H270" s="170"/>
    </row>
    <row r="271" spans="1:256" s="176" customFormat="1" ht="15.95" customHeight="1" x14ac:dyDescent="0.2">
      <c r="A271" s="104"/>
      <c r="B271" s="172"/>
      <c r="C271" s="106"/>
      <c r="D271" s="173"/>
      <c r="E271" s="174"/>
      <c r="F271" s="113"/>
      <c r="G271" s="174"/>
      <c r="H271" s="175"/>
    </row>
    <row r="272" spans="1:256" s="176" customFormat="1" ht="15.95" customHeight="1" x14ac:dyDescent="0.2">
      <c r="A272" s="104"/>
      <c r="B272" s="172"/>
      <c r="C272" s="106"/>
      <c r="D272" s="173"/>
      <c r="E272" s="174"/>
      <c r="F272" s="113"/>
      <c r="G272" s="174"/>
      <c r="H272" s="175"/>
    </row>
    <row r="273" spans="1:256" s="117" customFormat="1" ht="15.95" customHeight="1" x14ac:dyDescent="0.2">
      <c r="A273" s="104"/>
      <c r="B273" s="114" t="s">
        <v>142</v>
      </c>
      <c r="C273" s="114" t="s">
        <v>143</v>
      </c>
      <c r="D273" s="158"/>
      <c r="E273" s="113"/>
      <c r="F273" s="113"/>
      <c r="G273" s="113" t="str">
        <f>IF(ISBLANK(E273),"",IF(ISBLANK(F273),"",E273*F273))</f>
        <v/>
      </c>
    </row>
    <row r="274" spans="1:256" s="117" customFormat="1" ht="15.95" customHeight="1" x14ac:dyDescent="0.2">
      <c r="A274" s="104"/>
      <c r="B274" s="114"/>
      <c r="C274" s="114"/>
      <c r="D274" s="158"/>
      <c r="E274" s="113"/>
      <c r="F274" s="113"/>
      <c r="G274" s="113"/>
    </row>
    <row r="275" spans="1:256" s="123" customFormat="1" ht="15.95" customHeight="1" x14ac:dyDescent="0.2">
      <c r="A275" s="141"/>
      <c r="B275" s="119" t="s">
        <v>144</v>
      </c>
      <c r="C275" s="159" t="s">
        <v>145</v>
      </c>
      <c r="D275" s="143"/>
      <c r="E275" s="121"/>
      <c r="F275" s="121"/>
      <c r="G275" s="121"/>
      <c r="H275" s="122"/>
      <c r="I275" s="122"/>
      <c r="J275" s="122"/>
      <c r="K275" s="122"/>
      <c r="L275" s="122"/>
      <c r="M275" s="122"/>
      <c r="N275" s="122"/>
      <c r="O275" s="122"/>
      <c r="P275" s="122"/>
      <c r="Q275" s="122"/>
      <c r="R275" s="122"/>
    </row>
    <row r="276" spans="1:256" s="123" customFormat="1" ht="15.95" customHeight="1" x14ac:dyDescent="0.2">
      <c r="A276" s="141"/>
      <c r="B276" s="119"/>
      <c r="C276" s="159"/>
      <c r="D276" s="143"/>
      <c r="E276" s="121"/>
      <c r="F276" s="121"/>
      <c r="G276" s="121"/>
      <c r="H276" s="122"/>
      <c r="I276" s="122"/>
      <c r="J276" s="122"/>
      <c r="K276" s="122"/>
      <c r="L276" s="122"/>
      <c r="M276" s="122"/>
      <c r="N276" s="122"/>
      <c r="O276" s="122"/>
      <c r="P276" s="122"/>
      <c r="Q276" s="122"/>
      <c r="R276" s="122"/>
    </row>
    <row r="277" spans="1:256" s="123" customFormat="1" ht="33" customHeight="1" x14ac:dyDescent="0.2">
      <c r="A277" s="141">
        <v>1</v>
      </c>
      <c r="B277" s="118" t="s">
        <v>146</v>
      </c>
      <c r="C277" s="168" t="s">
        <v>147</v>
      </c>
      <c r="D277" s="143" t="s">
        <v>31</v>
      </c>
      <c r="E277" s="121">
        <v>1</v>
      </c>
      <c r="F277" s="121"/>
      <c r="G277" s="113">
        <f>E277*F277</f>
        <v>0</v>
      </c>
      <c r="H277" s="122"/>
      <c r="I277" s="122"/>
      <c r="J277" s="122"/>
      <c r="K277" s="122"/>
      <c r="L277" s="122"/>
      <c r="M277" s="122"/>
      <c r="N277" s="122"/>
      <c r="O277" s="122"/>
      <c r="P277" s="122"/>
      <c r="Q277" s="122"/>
      <c r="R277" s="122"/>
    </row>
    <row r="278" spans="1:256" s="123" customFormat="1" ht="15.95" customHeight="1" x14ac:dyDescent="0.2">
      <c r="A278" s="141"/>
      <c r="B278" s="118"/>
      <c r="C278" s="168"/>
      <c r="D278" s="143"/>
      <c r="E278" s="121"/>
      <c r="F278" s="128"/>
      <c r="G278" s="93"/>
      <c r="I278" s="122"/>
      <c r="J278" s="122"/>
      <c r="K278" s="122"/>
      <c r="L278" s="122"/>
      <c r="M278" s="122"/>
    </row>
    <row r="279" spans="1:256" s="123" customFormat="1" ht="48" customHeight="1" x14ac:dyDescent="0.2">
      <c r="A279" s="141">
        <v>2</v>
      </c>
      <c r="B279" s="118" t="s">
        <v>148</v>
      </c>
      <c r="C279" s="168" t="s">
        <v>149</v>
      </c>
      <c r="D279" s="143" t="s">
        <v>31</v>
      </c>
      <c r="E279" s="121">
        <v>1</v>
      </c>
      <c r="F279" s="121"/>
      <c r="G279" s="113">
        <f>E279*F279</f>
        <v>0</v>
      </c>
      <c r="H279" s="122"/>
      <c r="I279" s="122"/>
      <c r="J279" s="122"/>
      <c r="K279" s="122"/>
      <c r="L279" s="122"/>
      <c r="M279" s="122"/>
      <c r="N279" s="122"/>
      <c r="O279" s="122"/>
      <c r="P279" s="122"/>
      <c r="Q279" s="122"/>
      <c r="R279" s="122"/>
    </row>
    <row r="280" spans="1:256" s="117" customFormat="1" ht="15.95" customHeight="1" x14ac:dyDescent="0.2">
      <c r="A280" s="104"/>
      <c r="B280" s="114"/>
      <c r="C280" s="114"/>
      <c r="D280" s="158"/>
      <c r="E280" s="113"/>
      <c r="F280" s="113"/>
      <c r="G280" s="113"/>
    </row>
    <row r="281" spans="1:256" s="129" customFormat="1" ht="71.25" x14ac:dyDescent="0.2">
      <c r="A281" s="141">
        <v>3</v>
      </c>
      <c r="B281" s="118" t="s">
        <v>283</v>
      </c>
      <c r="C281" s="168" t="s">
        <v>284</v>
      </c>
      <c r="D281" s="143" t="s">
        <v>31</v>
      </c>
      <c r="E281" s="121">
        <v>1</v>
      </c>
      <c r="F281" s="128"/>
      <c r="G281" s="113">
        <f>E281*F281</f>
        <v>0</v>
      </c>
      <c r="H281" s="123"/>
      <c r="I281" s="122"/>
      <c r="J281" s="122"/>
      <c r="K281" s="122"/>
      <c r="L281" s="122"/>
      <c r="M281" s="122"/>
      <c r="N281" s="123"/>
      <c r="O281" s="123"/>
      <c r="P281" s="123"/>
      <c r="Q281" s="123"/>
      <c r="R281" s="123"/>
      <c r="HU281" s="123"/>
      <c r="HV281" s="123"/>
      <c r="HW281" s="123"/>
      <c r="HX281" s="123"/>
      <c r="HY281" s="123"/>
      <c r="HZ281" s="123"/>
      <c r="IA281" s="123"/>
      <c r="IB281" s="123"/>
      <c r="IC281" s="123"/>
      <c r="ID281" s="123"/>
      <c r="IE281" s="123"/>
      <c r="IF281" s="123"/>
      <c r="IG281" s="123"/>
      <c r="IH281" s="123"/>
      <c r="II281" s="123"/>
      <c r="IJ281" s="123"/>
      <c r="IK281" s="123"/>
      <c r="IL281" s="123"/>
      <c r="IM281" s="123"/>
      <c r="IN281" s="123"/>
      <c r="IO281" s="123"/>
      <c r="IP281" s="123"/>
      <c r="IQ281" s="123"/>
      <c r="IR281" s="123"/>
      <c r="IS281" s="123"/>
      <c r="IT281" s="123"/>
      <c r="IU281" s="123"/>
      <c r="IV281" s="123"/>
    </row>
    <row r="282" spans="1:256" s="117" customFormat="1" ht="15.95" customHeight="1" x14ac:dyDescent="0.2">
      <c r="A282" s="104"/>
      <c r="B282" s="114"/>
      <c r="C282" s="114"/>
      <c r="D282" s="158"/>
      <c r="E282" s="113"/>
      <c r="F282" s="113"/>
      <c r="G282" s="113"/>
    </row>
    <row r="283" spans="1:256" s="123" customFormat="1" ht="15.95" customHeight="1" x14ac:dyDescent="0.2">
      <c r="A283" s="141"/>
      <c r="B283" s="119" t="s">
        <v>150</v>
      </c>
      <c r="C283" s="159" t="s">
        <v>151</v>
      </c>
      <c r="D283" s="143"/>
      <c r="E283" s="121"/>
      <c r="F283" s="121"/>
      <c r="G283" s="93" t="str">
        <f>IF(ISBLANK(E283),"",IF(ISBLANK(F283),"",E283*F283))</f>
        <v/>
      </c>
      <c r="I283" s="146"/>
      <c r="J283" s="122"/>
      <c r="K283" s="122"/>
      <c r="L283" s="122"/>
      <c r="M283" s="122"/>
    </row>
    <row r="284" spans="1:256" s="123" customFormat="1" ht="15.95" customHeight="1" x14ac:dyDescent="0.2">
      <c r="A284" s="141"/>
      <c r="B284" s="119"/>
      <c r="C284" s="159"/>
      <c r="D284" s="143"/>
      <c r="E284" s="121"/>
      <c r="F284" s="121"/>
      <c r="G284" s="121"/>
      <c r="I284" s="146"/>
      <c r="J284" s="122"/>
      <c r="K284" s="122"/>
      <c r="L284" s="122"/>
      <c r="M284" s="122"/>
    </row>
    <row r="285" spans="1:256" s="123" customFormat="1" ht="99.75" x14ac:dyDescent="0.2">
      <c r="A285" s="141">
        <v>4</v>
      </c>
      <c r="B285" s="118" t="s">
        <v>152</v>
      </c>
      <c r="C285" s="168" t="s">
        <v>210</v>
      </c>
      <c r="D285" s="143" t="s">
        <v>55</v>
      </c>
      <c r="E285" s="121">
        <v>137</v>
      </c>
      <c r="F285" s="121"/>
      <c r="G285" s="113">
        <f>E285*F285</f>
        <v>0</v>
      </c>
      <c r="I285" s="146"/>
      <c r="J285" s="122"/>
      <c r="K285" s="122"/>
      <c r="L285" s="122"/>
      <c r="M285" s="122"/>
    </row>
    <row r="286" spans="1:256" s="123" customFormat="1" ht="15.95" customHeight="1" x14ac:dyDescent="0.2">
      <c r="A286" s="141"/>
      <c r="B286" s="118"/>
      <c r="C286" s="168"/>
      <c r="D286" s="143"/>
      <c r="E286" s="121"/>
      <c r="F286" s="121"/>
      <c r="G286" s="93"/>
      <c r="I286" s="146"/>
      <c r="J286" s="122"/>
      <c r="K286" s="122"/>
      <c r="L286" s="122"/>
      <c r="M286" s="122"/>
    </row>
    <row r="287" spans="1:256" s="123" customFormat="1" ht="42.75" x14ac:dyDescent="0.2">
      <c r="A287" s="141">
        <v>5</v>
      </c>
      <c r="B287" s="118" t="s">
        <v>203</v>
      </c>
      <c r="C287" s="168" t="s">
        <v>204</v>
      </c>
      <c r="D287" s="143" t="s">
        <v>55</v>
      </c>
      <c r="E287" s="121">
        <v>410</v>
      </c>
      <c r="F287" s="121"/>
      <c r="G287" s="113">
        <f>E287*F287</f>
        <v>0</v>
      </c>
      <c r="I287" s="146"/>
      <c r="J287" s="122"/>
      <c r="K287" s="122"/>
      <c r="L287" s="122"/>
      <c r="M287" s="122"/>
    </row>
    <row r="288" spans="1:256" s="123" customFormat="1" ht="15.95" customHeight="1" x14ac:dyDescent="0.2">
      <c r="A288" s="141"/>
      <c r="B288" s="118"/>
      <c r="C288" s="168"/>
      <c r="D288" s="143"/>
      <c r="E288" s="121"/>
      <c r="F288" s="121"/>
      <c r="G288" s="93"/>
      <c r="H288" s="122"/>
      <c r="I288" s="122"/>
      <c r="J288" s="122"/>
      <c r="K288" s="122"/>
      <c r="L288" s="122"/>
      <c r="M288" s="122"/>
      <c r="N288" s="122"/>
      <c r="O288" s="122"/>
      <c r="P288" s="122"/>
      <c r="Q288" s="122"/>
      <c r="R288" s="122"/>
    </row>
    <row r="289" spans="1:256" s="123" customFormat="1" ht="15.95" customHeight="1" x14ac:dyDescent="0.2">
      <c r="A289" s="141"/>
      <c r="B289" s="119" t="s">
        <v>153</v>
      </c>
      <c r="C289" s="159" t="s">
        <v>154</v>
      </c>
      <c r="D289" s="143"/>
      <c r="E289" s="121"/>
      <c r="F289" s="121"/>
      <c r="G289" s="93" t="str">
        <f>IF(ISBLANK(E289),"",IF(ISBLANK(F289),"",E289*F289))</f>
        <v/>
      </c>
      <c r="I289" s="146"/>
      <c r="J289" s="122"/>
      <c r="K289" s="122"/>
      <c r="L289" s="122"/>
      <c r="M289" s="122"/>
    </row>
    <row r="290" spans="1:256" s="123" customFormat="1" ht="15.95" customHeight="1" x14ac:dyDescent="0.2">
      <c r="A290" s="141"/>
      <c r="B290" s="119"/>
      <c r="C290" s="159"/>
      <c r="D290" s="143"/>
      <c r="E290" s="121"/>
      <c r="F290" s="121"/>
      <c r="G290" s="93"/>
      <c r="I290" s="146"/>
      <c r="J290" s="122"/>
      <c r="K290" s="122"/>
      <c r="L290" s="122"/>
      <c r="M290" s="122"/>
    </row>
    <row r="291" spans="1:256" s="129" customFormat="1" ht="49.5" customHeight="1" x14ac:dyDescent="0.2">
      <c r="A291" s="141">
        <v>6</v>
      </c>
      <c r="B291" s="118" t="s">
        <v>155</v>
      </c>
      <c r="C291" s="168" t="s">
        <v>156</v>
      </c>
      <c r="D291" s="143" t="s">
        <v>31</v>
      </c>
      <c r="E291" s="121">
        <v>52</v>
      </c>
      <c r="F291" s="121"/>
      <c r="G291" s="113">
        <f>E291*F291</f>
        <v>0</v>
      </c>
      <c r="H291" s="123"/>
      <c r="I291" s="146"/>
      <c r="J291" s="122"/>
      <c r="K291" s="122"/>
      <c r="L291" s="122"/>
      <c r="M291" s="122"/>
      <c r="N291" s="123"/>
      <c r="O291" s="123"/>
      <c r="P291" s="123"/>
      <c r="Q291" s="123"/>
      <c r="R291" s="123"/>
      <c r="HU291" s="123"/>
      <c r="HV291" s="123"/>
      <c r="HW291" s="123"/>
      <c r="HX291" s="123"/>
      <c r="HY291" s="123"/>
      <c r="HZ291" s="123"/>
      <c r="IA291" s="123"/>
      <c r="IB291" s="123"/>
      <c r="IC291" s="123"/>
      <c r="ID291" s="123"/>
      <c r="IE291" s="123"/>
      <c r="IF291" s="123"/>
      <c r="IG291" s="123"/>
      <c r="IH291" s="123"/>
      <c r="II291" s="123"/>
      <c r="IJ291" s="123"/>
      <c r="IK291" s="123"/>
      <c r="IL291" s="123"/>
      <c r="IM291" s="123"/>
      <c r="IN291" s="123"/>
      <c r="IO291" s="123"/>
      <c r="IP291" s="123"/>
      <c r="IQ291" s="123"/>
      <c r="IR291" s="123"/>
      <c r="IS291" s="123"/>
      <c r="IT291" s="123"/>
      <c r="IU291" s="123"/>
      <c r="IV291" s="123"/>
    </row>
    <row r="292" spans="1:256" s="129" customFormat="1" ht="15.95" customHeight="1" x14ac:dyDescent="0.2">
      <c r="A292" s="141"/>
      <c r="B292" s="118"/>
      <c r="C292" s="168"/>
      <c r="D292" s="143"/>
      <c r="E292" s="121"/>
      <c r="F292" s="121"/>
      <c r="G292" s="93"/>
      <c r="H292" s="123"/>
      <c r="I292" s="146"/>
      <c r="J292" s="122"/>
      <c r="K292" s="122"/>
      <c r="L292" s="122"/>
      <c r="M292" s="122"/>
      <c r="N292" s="123"/>
      <c r="O292" s="123"/>
      <c r="P292" s="123"/>
      <c r="Q292" s="123"/>
      <c r="R292" s="123"/>
      <c r="HU292" s="123"/>
      <c r="HV292" s="123"/>
      <c r="HW292" s="123"/>
      <c r="HX292" s="123"/>
      <c r="HY292" s="123"/>
      <c r="HZ292" s="123"/>
      <c r="IA292" s="123"/>
      <c r="IB292" s="123"/>
      <c r="IC292" s="123"/>
      <c r="ID292" s="123"/>
      <c r="IE292" s="123"/>
      <c r="IF292" s="123"/>
      <c r="IG292" s="123"/>
      <c r="IH292" s="123"/>
      <c r="II292" s="123"/>
      <c r="IJ292" s="123"/>
      <c r="IK292" s="123"/>
      <c r="IL292" s="123"/>
      <c r="IM292" s="123"/>
      <c r="IN292" s="123"/>
      <c r="IO292" s="123"/>
      <c r="IP292" s="123"/>
      <c r="IQ292" s="123"/>
      <c r="IR292" s="123"/>
      <c r="IS292" s="123"/>
      <c r="IT292" s="123"/>
      <c r="IU292" s="123"/>
      <c r="IV292" s="123"/>
    </row>
    <row r="293" spans="1:256" s="123" customFormat="1" ht="42.75" x14ac:dyDescent="0.2">
      <c r="A293" s="141">
        <v>7</v>
      </c>
      <c r="B293" s="118" t="s">
        <v>157</v>
      </c>
      <c r="C293" s="168" t="s">
        <v>158</v>
      </c>
      <c r="D293" s="143" t="s">
        <v>31</v>
      </c>
      <c r="E293" s="121">
        <v>12</v>
      </c>
      <c r="F293" s="121"/>
      <c r="G293" s="113">
        <f>E293*F293</f>
        <v>0</v>
      </c>
      <c r="I293" s="146"/>
      <c r="J293" s="122"/>
      <c r="K293" s="122"/>
      <c r="L293" s="122"/>
      <c r="M293" s="122"/>
    </row>
    <row r="294" spans="1:256" s="123" customFormat="1" ht="15.95" customHeight="1" x14ac:dyDescent="0.2">
      <c r="A294" s="141"/>
      <c r="B294" s="118"/>
      <c r="C294" s="168"/>
      <c r="D294" s="143"/>
      <c r="E294" s="121"/>
      <c r="F294" s="121"/>
      <c r="G294" s="93"/>
      <c r="H294" s="122"/>
      <c r="I294" s="122"/>
      <c r="J294" s="122"/>
      <c r="K294" s="122"/>
      <c r="L294" s="122"/>
      <c r="M294" s="122"/>
      <c r="N294" s="122"/>
      <c r="O294" s="122"/>
      <c r="P294" s="122"/>
      <c r="Q294" s="122"/>
      <c r="R294" s="122"/>
    </row>
    <row r="295" spans="1:256" s="123" customFormat="1" ht="15.95" customHeight="1" x14ac:dyDescent="0.2">
      <c r="A295" s="141"/>
      <c r="B295" s="119" t="s">
        <v>159</v>
      </c>
      <c r="C295" s="159" t="s">
        <v>160</v>
      </c>
      <c r="D295" s="143"/>
      <c r="E295" s="121"/>
      <c r="F295" s="121"/>
      <c r="G295" s="93" t="str">
        <f>IF(ISBLANK(E295),"",IF(ISBLANK(F295),"",E295*F295))</f>
        <v/>
      </c>
      <c r="I295" s="146"/>
      <c r="J295" s="122"/>
      <c r="K295" s="122"/>
      <c r="L295" s="122"/>
      <c r="M295" s="122"/>
    </row>
    <row r="296" spans="1:256" s="123" customFormat="1" ht="15.95" customHeight="1" x14ac:dyDescent="0.2">
      <c r="A296" s="141"/>
      <c r="B296" s="119"/>
      <c r="C296" s="159"/>
      <c r="D296" s="143"/>
      <c r="E296" s="121"/>
      <c r="F296" s="121"/>
      <c r="G296" s="93"/>
      <c r="I296" s="146"/>
      <c r="J296" s="122"/>
      <c r="K296" s="122"/>
      <c r="L296" s="122"/>
      <c r="M296" s="122"/>
    </row>
    <row r="297" spans="1:256" s="123" customFormat="1" ht="48" customHeight="1" x14ac:dyDescent="0.2">
      <c r="A297" s="141">
        <v>8</v>
      </c>
      <c r="B297" s="118" t="s">
        <v>161</v>
      </c>
      <c r="C297" s="168" t="s">
        <v>162</v>
      </c>
      <c r="D297" s="143" t="s">
        <v>55</v>
      </c>
      <c r="E297" s="121">
        <v>132</v>
      </c>
      <c r="F297" s="121"/>
      <c r="G297" s="113">
        <f>E297*F297</f>
        <v>0</v>
      </c>
      <c r="I297" s="146"/>
      <c r="J297" s="122"/>
      <c r="K297" s="122"/>
      <c r="L297" s="122"/>
      <c r="M297" s="122"/>
    </row>
    <row r="298" spans="1:256" s="123" customFormat="1" ht="15.95" customHeight="1" x14ac:dyDescent="0.2">
      <c r="A298" s="141"/>
      <c r="B298" s="118"/>
      <c r="C298" s="168"/>
      <c r="D298" s="143"/>
      <c r="E298" s="121"/>
      <c r="F298" s="121"/>
      <c r="G298" s="93"/>
      <c r="H298" s="122"/>
      <c r="I298" s="122"/>
      <c r="J298" s="122"/>
      <c r="K298" s="122"/>
      <c r="L298" s="122"/>
      <c r="M298" s="122"/>
      <c r="N298" s="122"/>
      <c r="O298" s="122"/>
      <c r="P298" s="122"/>
      <c r="Q298" s="122"/>
      <c r="R298" s="122"/>
    </row>
    <row r="299" spans="1:256" s="123" customFormat="1" ht="28.5" x14ac:dyDescent="0.2">
      <c r="A299" s="141">
        <v>9</v>
      </c>
      <c r="B299" s="118" t="s">
        <v>163</v>
      </c>
      <c r="C299" s="168" t="s">
        <v>164</v>
      </c>
      <c r="D299" s="143" t="s">
        <v>31</v>
      </c>
      <c r="E299" s="121">
        <v>3</v>
      </c>
      <c r="F299" s="121"/>
      <c r="G299" s="113">
        <f>E299*F299</f>
        <v>0</v>
      </c>
      <c r="I299" s="122"/>
      <c r="J299" s="122"/>
      <c r="K299" s="122"/>
      <c r="L299" s="122"/>
      <c r="M299" s="122"/>
    </row>
    <row r="300" spans="1:256" s="107" customFormat="1" ht="15.95" customHeight="1" x14ac:dyDescent="0.25">
      <c r="A300" s="178"/>
      <c r="B300" s="179"/>
      <c r="C300" s="180"/>
      <c r="D300" s="181"/>
      <c r="E300" s="182"/>
      <c r="F300" s="183"/>
      <c r="G300" s="182"/>
    </row>
    <row r="301" spans="1:256" s="184" customFormat="1" ht="15.95" customHeight="1" x14ac:dyDescent="0.25">
      <c r="A301" s="136"/>
      <c r="B301" s="137"/>
      <c r="C301" s="137" t="s">
        <v>165</v>
      </c>
      <c r="D301" s="138"/>
      <c r="E301" s="129"/>
      <c r="F301" s="139"/>
      <c r="G301" s="140">
        <f>SUM(G273:H300)</f>
        <v>0</v>
      </c>
    </row>
    <row r="302" spans="1:256" s="107" customFormat="1" ht="15.95" customHeight="1" x14ac:dyDescent="0.2">
      <c r="A302" s="104"/>
      <c r="B302" s="151"/>
      <c r="C302" s="106"/>
      <c r="E302" s="113"/>
      <c r="F302" s="113"/>
      <c r="G302" s="113"/>
    </row>
    <row r="303" spans="1:256" s="107" customFormat="1" ht="15.95" customHeight="1" x14ac:dyDescent="0.2">
      <c r="A303" s="104"/>
      <c r="B303" s="151"/>
      <c r="C303" s="106"/>
      <c r="E303" s="113"/>
      <c r="F303" s="113"/>
      <c r="G303" s="113"/>
    </row>
    <row r="304" spans="1:256" s="117" customFormat="1" ht="15.95" customHeight="1" x14ac:dyDescent="0.2">
      <c r="A304" s="104"/>
      <c r="B304" s="114" t="s">
        <v>166</v>
      </c>
      <c r="C304" s="114" t="s">
        <v>16</v>
      </c>
      <c r="D304" s="158"/>
      <c r="E304" s="113"/>
      <c r="F304" s="113"/>
      <c r="G304" s="113" t="str">
        <f>IF(ISBLANK(E304),"",IF(ISBLANK(F304),"",E304*F304))</f>
        <v/>
      </c>
    </row>
    <row r="305" spans="1:18" s="117" customFormat="1" ht="15.95" customHeight="1" x14ac:dyDescent="0.2">
      <c r="A305" s="104"/>
      <c r="B305" s="114"/>
      <c r="C305" s="114"/>
      <c r="D305" s="158"/>
      <c r="E305" s="113"/>
      <c r="F305" s="113"/>
      <c r="G305" s="113"/>
    </row>
    <row r="306" spans="1:18" s="123" customFormat="1" ht="15.95" customHeight="1" x14ac:dyDescent="0.2">
      <c r="A306" s="141"/>
      <c r="B306" s="119" t="s">
        <v>167</v>
      </c>
      <c r="C306" s="147" t="s">
        <v>168</v>
      </c>
      <c r="E306" s="121"/>
      <c r="F306" s="121"/>
      <c r="G306" s="121"/>
      <c r="H306" s="122"/>
      <c r="I306" s="122"/>
      <c r="J306" s="122"/>
      <c r="K306" s="122"/>
      <c r="L306" s="122"/>
      <c r="M306" s="122"/>
      <c r="N306" s="122"/>
      <c r="O306" s="122"/>
      <c r="P306" s="122"/>
      <c r="Q306" s="122"/>
      <c r="R306" s="122"/>
    </row>
    <row r="307" spans="1:18" s="123" customFormat="1" ht="15.95" customHeight="1" x14ac:dyDescent="0.2">
      <c r="A307" s="141"/>
      <c r="B307" s="119"/>
      <c r="C307" s="147"/>
      <c r="E307" s="121"/>
      <c r="F307" s="121"/>
      <c r="G307" s="121"/>
      <c r="H307" s="122"/>
      <c r="I307" s="122"/>
      <c r="J307" s="122"/>
      <c r="K307" s="122"/>
      <c r="L307" s="122"/>
      <c r="M307" s="122"/>
      <c r="N307" s="122"/>
      <c r="O307" s="122"/>
      <c r="P307" s="122"/>
      <c r="Q307" s="122"/>
      <c r="R307" s="122"/>
    </row>
    <row r="308" spans="1:18" s="123" customFormat="1" ht="15.95" customHeight="1" x14ac:dyDescent="0.2">
      <c r="A308" s="141"/>
      <c r="B308" s="118"/>
      <c r="C308" s="168"/>
      <c r="D308" s="143"/>
      <c r="E308" s="121"/>
      <c r="F308" s="121"/>
      <c r="G308" s="93"/>
      <c r="H308" s="122"/>
      <c r="I308" s="122"/>
      <c r="J308" s="122"/>
      <c r="K308" s="122"/>
      <c r="L308" s="122"/>
      <c r="M308" s="122"/>
      <c r="N308" s="122"/>
      <c r="O308" s="122"/>
      <c r="P308" s="122"/>
      <c r="Q308" s="122"/>
      <c r="R308" s="122"/>
    </row>
    <row r="309" spans="1:18" s="123" customFormat="1" ht="15.95" customHeight="1" x14ac:dyDescent="0.2">
      <c r="A309" s="141">
        <v>1</v>
      </c>
      <c r="B309" s="118" t="s">
        <v>169</v>
      </c>
      <c r="C309" s="185" t="s">
        <v>170</v>
      </c>
      <c r="D309" s="143" t="s">
        <v>31</v>
      </c>
      <c r="E309" s="121">
        <v>1</v>
      </c>
      <c r="F309" s="121"/>
      <c r="G309" s="113">
        <f>E309*F309</f>
        <v>0</v>
      </c>
      <c r="I309" s="122"/>
      <c r="J309" s="122"/>
      <c r="K309" s="122"/>
      <c r="L309" s="122"/>
      <c r="M309" s="122"/>
    </row>
    <row r="310" spans="1:18" s="123" customFormat="1" ht="15.95" customHeight="1" x14ac:dyDescent="0.2">
      <c r="A310" s="141"/>
      <c r="B310" s="118"/>
      <c r="C310" s="185"/>
      <c r="D310" s="143"/>
      <c r="E310" s="121"/>
      <c r="F310" s="121"/>
      <c r="G310" s="93"/>
      <c r="I310" s="122"/>
      <c r="J310" s="122"/>
      <c r="K310" s="122"/>
      <c r="L310" s="122"/>
      <c r="M310" s="122"/>
    </row>
    <row r="311" spans="1:18" s="134" customFormat="1" ht="51" customHeight="1" x14ac:dyDescent="0.2">
      <c r="A311" s="145">
        <v>2</v>
      </c>
      <c r="B311" s="124" t="s">
        <v>63</v>
      </c>
      <c r="C311" s="186" t="s">
        <v>261</v>
      </c>
      <c r="D311" s="148" t="s">
        <v>31</v>
      </c>
      <c r="E311" s="128">
        <v>1</v>
      </c>
      <c r="F311" s="128"/>
      <c r="G311" s="113">
        <f>E311*F311</f>
        <v>0</v>
      </c>
      <c r="I311" s="133"/>
      <c r="J311" s="133"/>
      <c r="K311" s="133"/>
      <c r="L311" s="133"/>
      <c r="M311" s="133"/>
    </row>
    <row r="312" spans="1:18" s="123" customFormat="1" ht="15.95" customHeight="1" x14ac:dyDescent="0.2">
      <c r="A312" s="141"/>
      <c r="B312" s="118"/>
      <c r="C312" s="185"/>
      <c r="D312" s="143"/>
      <c r="E312" s="121"/>
      <c r="F312" s="121"/>
      <c r="G312" s="121"/>
      <c r="I312" s="122"/>
      <c r="J312" s="122"/>
      <c r="K312" s="122"/>
      <c r="L312" s="122"/>
      <c r="M312" s="122"/>
    </row>
    <row r="313" spans="1:18" s="123" customFormat="1" ht="15.95" customHeight="1" x14ac:dyDescent="0.2">
      <c r="A313" s="141"/>
      <c r="B313" s="119" t="s">
        <v>171</v>
      </c>
      <c r="C313" s="147" t="s">
        <v>172</v>
      </c>
      <c r="E313" s="121"/>
      <c r="F313" s="121"/>
      <c r="G313" s="121"/>
      <c r="H313" s="122"/>
      <c r="I313" s="122"/>
      <c r="J313" s="122"/>
      <c r="K313" s="122"/>
      <c r="L313" s="122"/>
      <c r="M313" s="122"/>
      <c r="N313" s="122"/>
      <c r="O313" s="122"/>
      <c r="P313" s="122"/>
      <c r="Q313" s="122"/>
      <c r="R313" s="122"/>
    </row>
    <row r="314" spans="1:18" s="123" customFormat="1" ht="15.95" customHeight="1" x14ac:dyDescent="0.2">
      <c r="A314" s="141"/>
      <c r="B314" s="118"/>
      <c r="C314" s="168"/>
      <c r="D314" s="143"/>
      <c r="E314" s="121"/>
      <c r="F314" s="121"/>
      <c r="G314" s="93"/>
      <c r="H314" s="122"/>
      <c r="I314" s="122"/>
      <c r="J314" s="122"/>
      <c r="K314" s="122"/>
      <c r="L314" s="122"/>
      <c r="M314" s="122"/>
      <c r="N314" s="122"/>
      <c r="O314" s="122"/>
      <c r="P314" s="122"/>
      <c r="Q314" s="122"/>
      <c r="R314" s="122"/>
    </row>
    <row r="315" spans="1:18" s="134" customFormat="1" ht="15.95" customHeight="1" x14ac:dyDescent="0.2">
      <c r="A315" s="145">
        <v>3</v>
      </c>
      <c r="B315" s="124" t="s">
        <v>63</v>
      </c>
      <c r="C315" s="156" t="s">
        <v>173</v>
      </c>
      <c r="D315" s="148" t="s">
        <v>174</v>
      </c>
      <c r="E315" s="128">
        <f>I316*0.1</f>
        <v>0</v>
      </c>
      <c r="F315" s="128">
        <v>1</v>
      </c>
      <c r="G315" s="113">
        <f>E315*F315</f>
        <v>0</v>
      </c>
      <c r="H315" s="133"/>
      <c r="I315" s="133"/>
      <c r="J315" s="133"/>
      <c r="K315" s="133"/>
      <c r="L315" s="133"/>
      <c r="M315" s="133"/>
      <c r="N315" s="133"/>
      <c r="O315" s="133"/>
      <c r="P315" s="133"/>
      <c r="Q315" s="133"/>
      <c r="R315" s="133"/>
    </row>
    <row r="316" spans="1:18" s="123" customFormat="1" ht="15.95" customHeight="1" x14ac:dyDescent="0.2">
      <c r="A316" s="141"/>
      <c r="B316" s="119"/>
      <c r="C316" s="147"/>
      <c r="E316" s="121"/>
      <c r="F316" s="121"/>
      <c r="G316" s="93" t="str">
        <f>IF(ISBLANK(E316),"",IF(ISBLANK(F316),"",E316*F316))</f>
        <v/>
      </c>
      <c r="H316" s="122"/>
      <c r="I316" s="146">
        <f>G42+G43+G44+G45+G46+G47+SUM(G304:G313)</f>
        <v>0</v>
      </c>
      <c r="J316" s="122"/>
      <c r="K316" s="122"/>
      <c r="L316" s="122"/>
      <c r="M316" s="122"/>
      <c r="N316" s="122"/>
      <c r="O316" s="122"/>
      <c r="P316" s="122"/>
      <c r="Q316" s="122"/>
      <c r="R316" s="122"/>
    </row>
    <row r="317" spans="1:18" s="184" customFormat="1" ht="15.95" customHeight="1" x14ac:dyDescent="0.25">
      <c r="A317" s="136"/>
      <c r="B317" s="137"/>
      <c r="C317" s="137" t="s">
        <v>175</v>
      </c>
      <c r="D317" s="138"/>
      <c r="E317" s="129"/>
      <c r="F317" s="139"/>
      <c r="G317" s="140">
        <f>SUM(G304:G316)</f>
        <v>0</v>
      </c>
    </row>
    <row r="318" spans="1:18" s="107" customFormat="1" ht="18" customHeight="1" x14ac:dyDescent="0.2">
      <c r="A318" s="104"/>
      <c r="B318" s="105"/>
      <c r="C318" s="106"/>
      <c r="E318" s="108"/>
    </row>
  </sheetData>
  <sheetProtection selectLockedCells="1" selectUnlockedCells="1"/>
  <printOptions horizontalCentered="1"/>
  <pageMargins left="0.78749999999999998" right="0.19652777777777777" top="0.70902777777777781" bottom="0.70902777777777781" header="0.31527777777777777" footer="0.31527777777777777"/>
  <pageSetup paperSize="9" scale="83" firstPageNumber="0" orientation="portrait" horizontalDpi="300" verticalDpi="300" r:id="rId1"/>
  <headerFooter alignWithMargins="0">
    <oddHeader>&amp;L&amp;"Arial,Navadno"  P-313/14&amp;C  PZI&amp;RCesta na deponijo Mala Mežakla</oddHeader>
    <oddFooter xml:space="preserve">&amp;L&amp;"Arial,Navadno"CE DESIGN d.o.o.&amp;C  N-313/14-C&amp;RStran &amp;P od &amp;N &amp;12  &amp;10  </oddFooter>
  </headerFooter>
  <rowBreaks count="2" manualBreakCount="2">
    <brk id="34" max="16383" man="1"/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3"/>
  <sheetViews>
    <sheetView tabSelected="1" view="pageBreakPreview" topLeftCell="A5" zoomScale="75" zoomScaleNormal="75" zoomScaleSheetLayoutView="75" workbookViewId="0">
      <pane ySplit="495" topLeftCell="A28" activePane="bottomLeft"/>
      <selection activeCell="F62" sqref="F62"/>
      <selection pane="bottomLeft" activeCell="F11" sqref="F11"/>
    </sheetView>
  </sheetViews>
  <sheetFormatPr defaultColWidth="9.140625" defaultRowHeight="15" x14ac:dyDescent="0.2"/>
  <cols>
    <col min="1" max="1" width="9.7109375" style="44" customWidth="1"/>
    <col min="2" max="2" width="44.7109375" style="44" customWidth="1"/>
    <col min="3" max="3" width="4.5703125" style="3" customWidth="1"/>
    <col min="4" max="7" width="12.7109375" style="3" customWidth="1"/>
    <col min="8" max="8" width="15.140625" style="3" bestFit="1" customWidth="1"/>
    <col min="9" max="9" width="13.140625" style="3" customWidth="1"/>
    <col min="10" max="16384" width="9.140625" style="3"/>
  </cols>
  <sheetData>
    <row r="1" spans="1:256" s="5" customFormat="1" ht="24.95" customHeight="1" x14ac:dyDescent="0.3">
      <c r="A1" s="4"/>
      <c r="B1" s="4"/>
    </row>
    <row r="2" spans="1:256" s="9" customFormat="1" ht="24.95" customHeight="1" x14ac:dyDescent="0.3">
      <c r="A2" s="6"/>
      <c r="B2" s="7" t="s">
        <v>213</v>
      </c>
      <c r="C2" s="8"/>
      <c r="D2" s="9" t="s">
        <v>0</v>
      </c>
      <c r="E2" s="10"/>
      <c r="F2" s="11"/>
      <c r="G2" s="12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</row>
    <row r="3" spans="1:256" s="9" customFormat="1" ht="24.95" customHeight="1" x14ac:dyDescent="0.3">
      <c r="A3" s="6"/>
      <c r="B3" s="7" t="s">
        <v>214</v>
      </c>
      <c r="C3" s="7"/>
      <c r="E3" s="10"/>
      <c r="F3" s="11"/>
      <c r="G3" s="12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</row>
    <row r="4" spans="1:256" s="9" customFormat="1" ht="24.95" customHeight="1" x14ac:dyDescent="0.3">
      <c r="A4" s="6"/>
      <c r="B4" s="8"/>
      <c r="C4" s="8"/>
      <c r="D4" s="13"/>
      <c r="E4" s="10"/>
      <c r="F4" s="11"/>
      <c r="G4" s="12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s="9" customFormat="1" ht="24.95" customHeight="1" x14ac:dyDescent="0.3">
      <c r="A5" s="7"/>
      <c r="B5" s="8"/>
      <c r="C5" s="8"/>
      <c r="F5" s="11"/>
      <c r="G5" s="12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s="9" customFormat="1" ht="24.95" customHeight="1" x14ac:dyDescent="0.3">
      <c r="A6" s="7"/>
      <c r="B6" s="7" t="s">
        <v>215</v>
      </c>
      <c r="C6" s="8"/>
      <c r="F6" s="11"/>
      <c r="G6" s="12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s="9" customFormat="1" ht="24.95" customHeight="1" x14ac:dyDescent="0.3">
      <c r="A7" s="6"/>
      <c r="B7" s="7" t="s">
        <v>216</v>
      </c>
      <c r="C7" s="7"/>
      <c r="E7" s="10"/>
      <c r="F7" s="11"/>
      <c r="G7" s="12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</row>
    <row r="8" spans="1:256" s="9" customFormat="1" ht="24.95" customHeight="1" x14ac:dyDescent="0.3">
      <c r="A8" s="6"/>
      <c r="B8" s="7" t="s">
        <v>221</v>
      </c>
      <c r="C8" s="7"/>
      <c r="E8" s="10"/>
      <c r="F8" s="11"/>
      <c r="G8" s="12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</row>
    <row r="9" spans="1:256" s="9" customFormat="1" ht="24.95" customHeight="1" x14ac:dyDescent="0.3">
      <c r="A9" s="6"/>
      <c r="B9" s="14"/>
      <c r="C9" s="7"/>
      <c r="E9" s="10"/>
      <c r="F9" s="11"/>
      <c r="G9" s="12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</row>
    <row r="10" spans="1:256" s="9" customFormat="1" ht="24.95" customHeight="1" x14ac:dyDescent="0.3">
      <c r="A10" s="6"/>
      <c r="B10" s="8" t="s">
        <v>217</v>
      </c>
      <c r="C10" s="7"/>
      <c r="E10" s="10"/>
      <c r="F10" s="11"/>
      <c r="G10" s="12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</row>
    <row r="11" spans="1:256" s="9" customFormat="1" ht="24.95" customHeight="1" x14ac:dyDescent="0.3">
      <c r="A11" s="8"/>
      <c r="B11" s="7"/>
      <c r="D11" s="12"/>
      <c r="E11" s="12"/>
      <c r="F11" s="12"/>
      <c r="G11" s="12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</row>
    <row r="12" spans="1:256" s="9" customFormat="1" ht="24.95" customHeight="1" x14ac:dyDescent="0.3">
      <c r="A12" s="7"/>
      <c r="B12" s="7"/>
      <c r="D12" s="12"/>
      <c r="E12" s="12"/>
      <c r="F12" s="12"/>
      <c r="G12" s="12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s="9" customFormat="1" ht="24.95" customHeight="1" x14ac:dyDescent="0.3">
      <c r="A13" s="7"/>
      <c r="B13" s="7"/>
      <c r="D13" s="12"/>
      <c r="E13" s="12"/>
      <c r="F13" s="12"/>
      <c r="G13" s="12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</row>
    <row r="14" spans="1:256" s="9" customFormat="1" ht="24.95" customHeight="1" x14ac:dyDescent="0.3">
      <c r="A14" s="7"/>
      <c r="B14" s="7"/>
      <c r="D14" s="12"/>
      <c r="E14" s="12"/>
      <c r="F14" s="12"/>
      <c r="G14" s="12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</row>
    <row r="15" spans="1:256" s="13" customFormat="1" ht="24.95" customHeight="1" x14ac:dyDescent="0.3">
      <c r="A15" s="15" t="s">
        <v>181</v>
      </c>
      <c r="B15" s="8"/>
      <c r="D15" s="16"/>
      <c r="E15" s="16"/>
      <c r="F15" s="16"/>
      <c r="G15" s="16"/>
    </row>
    <row r="16" spans="1:256" s="9" customFormat="1" ht="24.95" customHeight="1" x14ac:dyDescent="0.3">
      <c r="A16" s="7"/>
      <c r="B16" s="7"/>
      <c r="D16" s="12"/>
      <c r="E16" s="12"/>
      <c r="F16" s="12"/>
      <c r="G16" s="12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</row>
    <row r="17" spans="1:256" s="18" customFormat="1" ht="24.95" customHeight="1" x14ac:dyDescent="0.3">
      <c r="A17" s="17"/>
      <c r="B17" s="45"/>
      <c r="D17" s="19"/>
      <c r="E17" s="19"/>
      <c r="F17" s="19"/>
      <c r="G17" s="19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</row>
    <row r="18" spans="1:256" s="9" customFormat="1" ht="24.95" customHeight="1" x14ac:dyDescent="0.3">
      <c r="A18" s="7"/>
      <c r="B18" s="15" t="s">
        <v>177</v>
      </c>
      <c r="D18" s="12"/>
      <c r="E18" s="12"/>
      <c r="F18" s="12"/>
      <c r="G18" s="12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</row>
    <row r="19" spans="1:256" s="9" customFormat="1" ht="24.95" customHeight="1" x14ac:dyDescent="0.3">
      <c r="A19" s="7"/>
      <c r="B19" s="8"/>
      <c r="D19" s="12"/>
      <c r="E19" s="12"/>
      <c r="F19" s="12"/>
      <c r="G19" s="12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</row>
    <row r="20" spans="1:256" s="9" customFormat="1" ht="24.95" customHeight="1" x14ac:dyDescent="0.3">
      <c r="A20" s="7"/>
      <c r="B20" s="7"/>
      <c r="D20" s="12"/>
      <c r="E20" s="12"/>
      <c r="F20" s="12"/>
      <c r="G20" s="12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</row>
    <row r="21" spans="1:256" s="9" customFormat="1" ht="24.95" customHeight="1" x14ac:dyDescent="0.3">
      <c r="A21" s="7"/>
      <c r="B21" s="7"/>
      <c r="D21" s="12"/>
      <c r="E21" s="12"/>
      <c r="F21" s="12"/>
      <c r="G21" s="12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</row>
    <row r="22" spans="1:256" s="9" customFormat="1" ht="24.95" customHeight="1" x14ac:dyDescent="0.3">
      <c r="A22" s="7"/>
      <c r="B22" s="7"/>
      <c r="D22" s="12"/>
      <c r="E22" s="12"/>
      <c r="F22" s="12"/>
      <c r="G22" s="12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</row>
    <row r="23" spans="1:256" s="9" customFormat="1" ht="24.95" customHeight="1" x14ac:dyDescent="0.3">
      <c r="A23" s="7"/>
      <c r="B23" s="7"/>
      <c r="D23" s="12"/>
      <c r="E23" s="12"/>
      <c r="F23" s="12"/>
      <c r="G23" s="12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</row>
    <row r="24" spans="1:256" s="9" customFormat="1" ht="24.95" customHeight="1" x14ac:dyDescent="0.3">
      <c r="A24" s="7"/>
      <c r="B24" s="7"/>
      <c r="D24" s="12"/>
      <c r="E24" s="12"/>
      <c r="F24" s="12"/>
      <c r="G24" s="12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</row>
    <row r="25" spans="1:256" s="9" customFormat="1" ht="24.95" customHeight="1" x14ac:dyDescent="0.3">
      <c r="A25" s="7"/>
      <c r="B25" s="7"/>
      <c r="D25" s="12"/>
      <c r="E25" s="12"/>
      <c r="F25" s="12"/>
      <c r="G25" s="12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</row>
    <row r="26" spans="1:256" s="9" customFormat="1" ht="24.95" customHeight="1" x14ac:dyDescent="0.3">
      <c r="A26" s="7"/>
      <c r="B26" s="7"/>
      <c r="D26" s="12"/>
      <c r="E26" s="12"/>
      <c r="F26" s="12"/>
      <c r="G26" s="12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</row>
    <row r="27" spans="1:256" s="9" customFormat="1" ht="24.95" customHeight="1" x14ac:dyDescent="0.3">
      <c r="A27" s="7"/>
      <c r="B27" s="7"/>
      <c r="D27" s="12"/>
      <c r="E27" s="12"/>
      <c r="F27" s="12"/>
      <c r="G27" s="12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</row>
    <row r="28" spans="1:256" s="9" customFormat="1" ht="24.95" customHeight="1" x14ac:dyDescent="0.3">
      <c r="A28" s="7"/>
      <c r="B28" s="7"/>
      <c r="D28" s="12"/>
      <c r="E28" s="12"/>
      <c r="F28" s="12"/>
      <c r="G28" s="12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</row>
    <row r="29" spans="1:256" s="13" customFormat="1" ht="24.95" customHeight="1" x14ac:dyDescent="0.3">
      <c r="A29" s="8"/>
      <c r="B29" s="8"/>
      <c r="C29" s="9"/>
      <c r="D29" s="16"/>
      <c r="E29" s="16"/>
      <c r="F29" s="16"/>
      <c r="G29" s="16"/>
    </row>
    <row r="30" spans="1:256" s="13" customFormat="1" ht="24.95" customHeight="1" x14ac:dyDescent="0.3">
      <c r="A30" s="8"/>
      <c r="B30" s="8"/>
      <c r="C30" s="9"/>
      <c r="D30" s="16"/>
      <c r="E30" s="16"/>
      <c r="F30" s="16"/>
      <c r="G30" s="16"/>
    </row>
    <row r="31" spans="1:256" s="13" customFormat="1" ht="24.95" customHeight="1" x14ac:dyDescent="0.3">
      <c r="A31" s="8"/>
      <c r="B31" s="8"/>
      <c r="C31" s="9"/>
      <c r="D31" s="16"/>
      <c r="E31" s="16"/>
      <c r="F31" s="16"/>
      <c r="G31" s="16"/>
    </row>
    <row r="32" spans="1:256" s="13" customFormat="1" ht="24.95" customHeight="1" x14ac:dyDescent="0.3">
      <c r="A32" s="8"/>
      <c r="B32" s="8"/>
      <c r="C32" s="9"/>
      <c r="D32" s="16"/>
      <c r="E32" s="16"/>
      <c r="F32" s="16"/>
      <c r="G32" s="16"/>
    </row>
    <row r="33" spans="1:256" s="13" customFormat="1" ht="24.95" customHeight="1" x14ac:dyDescent="0.3">
      <c r="A33" s="8" t="s">
        <v>219</v>
      </c>
      <c r="B33" s="8"/>
      <c r="C33" s="9"/>
      <c r="D33" s="16"/>
      <c r="E33" s="16"/>
      <c r="F33" s="16"/>
      <c r="G33" s="16"/>
    </row>
    <row r="34" spans="1:256" s="5" customFormat="1" ht="24.95" customHeight="1" x14ac:dyDescent="0.3">
      <c r="A34" s="4"/>
      <c r="B34" s="4"/>
    </row>
    <row r="35" spans="1:256" s="22" customFormat="1" ht="24.95" customHeight="1" x14ac:dyDescent="0.2">
      <c r="A35" s="21"/>
      <c r="B35" s="21"/>
    </row>
    <row r="36" spans="1:256" s="22" customFormat="1" ht="24.95" customHeight="1" x14ac:dyDescent="0.2">
      <c r="A36" s="21"/>
      <c r="B36" s="21"/>
    </row>
    <row r="37" spans="1:256" s="22" customFormat="1" ht="24.95" customHeight="1" x14ac:dyDescent="0.2">
      <c r="A37" s="21"/>
      <c r="B37" s="21"/>
    </row>
    <row r="38" spans="1:256" s="22" customFormat="1" ht="24.95" customHeight="1" x14ac:dyDescent="0.2">
      <c r="A38" s="21"/>
      <c r="B38" s="21"/>
    </row>
    <row r="39" spans="1:256" s="22" customFormat="1" ht="24.95" customHeight="1" x14ac:dyDescent="0.2">
      <c r="A39" s="21"/>
      <c r="B39" s="21"/>
    </row>
    <row r="40" spans="1:256" s="27" customFormat="1" ht="24.95" customHeight="1" x14ac:dyDescent="0.2">
      <c r="A40" s="23"/>
      <c r="B40" s="24" t="s">
        <v>2</v>
      </c>
      <c r="C40" s="25"/>
      <c r="D40" s="26"/>
      <c r="E40" s="26"/>
      <c r="F40" s="26"/>
      <c r="G40" s="26"/>
      <c r="HR40" s="28"/>
      <c r="HS40" s="28"/>
      <c r="HT40" s="28"/>
      <c r="HU40" s="28"/>
      <c r="HV40" s="28"/>
      <c r="HW40" s="28"/>
      <c r="HX40" s="28"/>
      <c r="HY40" s="28"/>
      <c r="HZ40" s="28"/>
      <c r="IA40" s="28"/>
      <c r="IB40" s="28"/>
      <c r="IC40" s="28"/>
      <c r="ID40" s="28"/>
      <c r="IE40" s="28"/>
      <c r="IF40" s="28"/>
      <c r="IG40" s="28"/>
      <c r="IH40" s="28"/>
      <c r="II40" s="28"/>
      <c r="IJ40" s="28"/>
      <c r="IK40" s="28"/>
      <c r="IL40" s="28"/>
      <c r="IM40" s="28"/>
      <c r="IN40" s="28"/>
      <c r="IO40" s="28"/>
      <c r="IP40" s="28"/>
      <c r="IQ40" s="28"/>
      <c r="IR40" s="28"/>
      <c r="IS40" s="28"/>
      <c r="IT40" s="28"/>
      <c r="IU40" s="28"/>
      <c r="IV40" s="28"/>
    </row>
    <row r="41" spans="1:256" s="27" customFormat="1" ht="24.95" customHeight="1" x14ac:dyDescent="0.2">
      <c r="A41" s="23"/>
      <c r="B41" s="24"/>
      <c r="C41" s="25"/>
      <c r="D41" s="26"/>
      <c r="E41" s="26"/>
      <c r="F41" s="26"/>
      <c r="G41" s="26"/>
      <c r="HR41" s="28"/>
      <c r="HS41" s="28"/>
      <c r="HT41" s="28"/>
      <c r="HU41" s="28"/>
      <c r="HV41" s="28"/>
      <c r="HW41" s="28"/>
      <c r="HX41" s="28"/>
      <c r="HY41" s="28"/>
      <c r="HZ41" s="28"/>
      <c r="IA41" s="28"/>
      <c r="IB41" s="28"/>
      <c r="IC41" s="28"/>
      <c r="ID41" s="28"/>
      <c r="IE41" s="28"/>
      <c r="IF41" s="28"/>
      <c r="IG41" s="28"/>
      <c r="IH41" s="28"/>
      <c r="II41" s="28"/>
      <c r="IJ41" s="28"/>
      <c r="IK41" s="28"/>
      <c r="IL41" s="28"/>
      <c r="IM41" s="28"/>
      <c r="IN41" s="28"/>
      <c r="IO41" s="28"/>
      <c r="IP41" s="28"/>
      <c r="IQ41" s="28"/>
      <c r="IR41" s="28"/>
      <c r="IS41" s="28"/>
      <c r="IT41" s="28"/>
      <c r="IU41" s="28"/>
      <c r="IV41" s="28"/>
    </row>
    <row r="42" spans="1:256" s="31" customFormat="1" ht="24.95" customHeight="1" x14ac:dyDescent="0.25">
      <c r="A42" s="29"/>
      <c r="B42" s="29"/>
      <c r="C42" s="30"/>
      <c r="D42" s="1" t="s">
        <v>178</v>
      </c>
      <c r="E42" s="1" t="s">
        <v>179</v>
      </c>
      <c r="F42" s="1" t="s">
        <v>226</v>
      </c>
      <c r="G42" s="1" t="s">
        <v>227</v>
      </c>
      <c r="H42" s="1" t="s">
        <v>180</v>
      </c>
      <c r="I42" s="45"/>
      <c r="HR42" s="32"/>
      <c r="HS42" s="32"/>
      <c r="HT42" s="32"/>
      <c r="HU42" s="32"/>
      <c r="HV42" s="32"/>
      <c r="HW42" s="32"/>
      <c r="HX42" s="32"/>
      <c r="HY42" s="32"/>
      <c r="HZ42" s="32"/>
      <c r="IA42" s="32"/>
      <c r="IB42" s="32"/>
      <c r="IC42" s="32"/>
      <c r="ID42" s="32"/>
      <c r="IE42" s="32"/>
      <c r="IF42" s="32"/>
      <c r="IG42" s="32"/>
      <c r="IH42" s="32"/>
      <c r="II42" s="32"/>
      <c r="IJ42" s="32"/>
      <c r="IK42" s="32"/>
      <c r="IL42" s="32"/>
      <c r="IM42" s="32"/>
      <c r="IN42" s="32"/>
      <c r="IO42" s="32"/>
      <c r="IP42" s="32"/>
      <c r="IQ42" s="32"/>
      <c r="IR42" s="32"/>
      <c r="IS42" s="32"/>
      <c r="IT42" s="32"/>
      <c r="IU42" s="32"/>
      <c r="IV42" s="32"/>
    </row>
    <row r="43" spans="1:256" s="31" customFormat="1" ht="24.95" customHeight="1" x14ac:dyDescent="0.25">
      <c r="A43" s="33" t="s">
        <v>3</v>
      </c>
      <c r="B43" s="33" t="s">
        <v>4</v>
      </c>
      <c r="C43" s="34"/>
      <c r="D43" s="36">
        <f>'P359-etapa 1'!G42</f>
        <v>0</v>
      </c>
      <c r="E43" s="36">
        <f>'P359-etapa 2'!G42</f>
        <v>0</v>
      </c>
      <c r="F43" s="36">
        <f>'P359-etapa 3'!G42</f>
        <v>0</v>
      </c>
      <c r="G43" s="36">
        <f>'P359-etapa 4'!G42</f>
        <v>0</v>
      </c>
      <c r="H43" s="36">
        <f>SUM(D43:G43)</f>
        <v>0</v>
      </c>
      <c r="HU43" s="32"/>
      <c r="HV43" s="32"/>
      <c r="HW43" s="32"/>
      <c r="HX43" s="32"/>
      <c r="HY43" s="32"/>
      <c r="HZ43" s="32"/>
      <c r="IA43" s="32"/>
      <c r="IB43" s="32"/>
      <c r="IC43" s="32"/>
      <c r="ID43" s="32"/>
      <c r="IE43" s="32"/>
      <c r="IF43" s="32"/>
      <c r="IG43" s="32"/>
      <c r="IH43" s="32"/>
      <c r="II43" s="32"/>
      <c r="IJ43" s="32"/>
      <c r="IK43" s="32"/>
      <c r="IL43" s="32"/>
      <c r="IM43" s="32"/>
      <c r="IN43" s="32"/>
      <c r="IO43" s="32"/>
      <c r="IP43" s="32"/>
      <c r="IQ43" s="32"/>
      <c r="IR43" s="32"/>
      <c r="IS43" s="32"/>
      <c r="IT43" s="32"/>
      <c r="IU43" s="32"/>
      <c r="IV43" s="32"/>
    </row>
    <row r="44" spans="1:256" s="32" customFormat="1" ht="24.95" customHeight="1" x14ac:dyDescent="0.25">
      <c r="A44" s="33" t="s">
        <v>5</v>
      </c>
      <c r="B44" s="37" t="s">
        <v>6</v>
      </c>
      <c r="C44" s="35"/>
      <c r="D44" s="36">
        <f>'P359-etapa 1'!G43</f>
        <v>0</v>
      </c>
      <c r="E44" s="36">
        <f>'P359-etapa 2'!G43</f>
        <v>0</v>
      </c>
      <c r="F44" s="36">
        <f>'P359-etapa 3'!G43</f>
        <v>0</v>
      </c>
      <c r="G44" s="36">
        <f>'P359-etapa 4'!G43</f>
        <v>0</v>
      </c>
      <c r="H44" s="36">
        <f t="shared" ref="H44:H49" si="0">SUM(D44:G44)</f>
        <v>0</v>
      </c>
    </row>
    <row r="45" spans="1:256" s="31" customFormat="1" ht="24.95" customHeight="1" x14ac:dyDescent="0.25">
      <c r="A45" s="33" t="s">
        <v>7</v>
      </c>
      <c r="B45" s="33" t="s">
        <v>8</v>
      </c>
      <c r="C45" s="34"/>
      <c r="D45" s="36">
        <f>'P359-etapa 1'!G44</f>
        <v>0</v>
      </c>
      <c r="E45" s="36">
        <f>'P359-etapa 2'!G44</f>
        <v>0</v>
      </c>
      <c r="F45" s="36">
        <f>'P359-etapa 3'!G44</f>
        <v>0</v>
      </c>
      <c r="G45" s="36">
        <f>'P359-etapa 4'!G44</f>
        <v>0</v>
      </c>
      <c r="H45" s="36">
        <f t="shared" si="0"/>
        <v>0</v>
      </c>
      <c r="HU45" s="32"/>
      <c r="HV45" s="32"/>
      <c r="HW45" s="32"/>
      <c r="HX45" s="32"/>
      <c r="HY45" s="32"/>
      <c r="HZ45" s="32"/>
      <c r="IA45" s="32"/>
      <c r="IB45" s="32"/>
      <c r="IC45" s="32"/>
      <c r="ID45" s="32"/>
      <c r="IE45" s="32"/>
      <c r="IF45" s="32"/>
      <c r="IG45" s="32"/>
      <c r="IH45" s="32"/>
      <c r="II45" s="32"/>
      <c r="IJ45" s="32"/>
      <c r="IK45" s="32"/>
      <c r="IL45" s="32"/>
      <c r="IM45" s="32"/>
      <c r="IN45" s="32"/>
      <c r="IO45" s="32"/>
      <c r="IP45" s="32"/>
      <c r="IQ45" s="32"/>
      <c r="IR45" s="32"/>
      <c r="IS45" s="32"/>
      <c r="IT45" s="32"/>
      <c r="IU45" s="32"/>
      <c r="IV45" s="32"/>
    </row>
    <row r="46" spans="1:256" s="31" customFormat="1" ht="24.95" customHeight="1" x14ac:dyDescent="0.25">
      <c r="A46" s="33" t="s">
        <v>9</v>
      </c>
      <c r="B46" s="33" t="s">
        <v>10</v>
      </c>
      <c r="C46" s="34"/>
      <c r="D46" s="36">
        <f>'P359-etapa 1'!G45</f>
        <v>0</v>
      </c>
      <c r="E46" s="36">
        <f>'P359-etapa 2'!G45</f>
        <v>0</v>
      </c>
      <c r="F46" s="36">
        <f>'P359-etapa 3'!G45</f>
        <v>0</v>
      </c>
      <c r="G46" s="36">
        <f>'P359-etapa 4'!G45</f>
        <v>0</v>
      </c>
      <c r="H46" s="36">
        <f t="shared" si="0"/>
        <v>0</v>
      </c>
      <c r="HU46" s="32"/>
      <c r="HV46" s="32"/>
      <c r="HW46" s="32"/>
      <c r="HX46" s="32"/>
      <c r="HY46" s="32"/>
      <c r="HZ46" s="32"/>
      <c r="IA46" s="32"/>
      <c r="IB46" s="32"/>
      <c r="IC46" s="32"/>
      <c r="ID46" s="32"/>
      <c r="IE46" s="32"/>
      <c r="IF46" s="32"/>
      <c r="IG46" s="32"/>
      <c r="IH46" s="32"/>
      <c r="II46" s="32"/>
      <c r="IJ46" s="32"/>
      <c r="IK46" s="32"/>
      <c r="IL46" s="32"/>
      <c r="IM46" s="32"/>
      <c r="IN46" s="32"/>
      <c r="IO46" s="32"/>
      <c r="IP46" s="32"/>
      <c r="IQ46" s="32"/>
      <c r="IR46" s="32"/>
      <c r="IS46" s="32"/>
      <c r="IT46" s="32"/>
      <c r="IU46" s="32"/>
      <c r="IV46" s="32"/>
    </row>
    <row r="47" spans="1:256" s="31" customFormat="1" ht="24.95" customHeight="1" x14ac:dyDescent="0.25">
      <c r="A47" s="33" t="s">
        <v>11</v>
      </c>
      <c r="B47" s="33" t="s">
        <v>12</v>
      </c>
      <c r="C47" s="34"/>
      <c r="D47" s="36">
        <f>'P359-etapa 1'!G46</f>
        <v>0</v>
      </c>
      <c r="E47" s="36">
        <f>'P359-etapa 2'!G46</f>
        <v>0</v>
      </c>
      <c r="F47" s="36">
        <f>'P359-etapa 3'!G46</f>
        <v>0</v>
      </c>
      <c r="G47" s="36">
        <f>'P359-etapa 4'!G46</f>
        <v>0</v>
      </c>
      <c r="H47" s="36">
        <f t="shared" si="0"/>
        <v>0</v>
      </c>
      <c r="HU47" s="32"/>
      <c r="HV47" s="32"/>
      <c r="HW47" s="32"/>
      <c r="HX47" s="32"/>
      <c r="HY47" s="32"/>
      <c r="HZ47" s="32"/>
      <c r="IA47" s="32"/>
      <c r="IB47" s="32"/>
      <c r="IC47" s="32"/>
      <c r="ID47" s="32"/>
      <c r="IE47" s="32"/>
      <c r="IF47" s="32"/>
      <c r="IG47" s="32"/>
      <c r="IH47" s="32"/>
      <c r="II47" s="32"/>
      <c r="IJ47" s="32"/>
      <c r="IK47" s="32"/>
      <c r="IL47" s="32"/>
      <c r="IM47" s="32"/>
      <c r="IN47" s="32"/>
      <c r="IO47" s="32"/>
      <c r="IP47" s="32"/>
      <c r="IQ47" s="32"/>
      <c r="IR47" s="32"/>
      <c r="IS47" s="32"/>
      <c r="IT47" s="32"/>
      <c r="IU47" s="32"/>
      <c r="IV47" s="32"/>
    </row>
    <row r="48" spans="1:256" s="31" customFormat="1" ht="24.95" customHeight="1" x14ac:dyDescent="0.25">
      <c r="A48" s="33" t="s">
        <v>13</v>
      </c>
      <c r="B48" s="33" t="s">
        <v>14</v>
      </c>
      <c r="C48" s="34"/>
      <c r="D48" s="36">
        <f>'P359-etapa 1'!G47</f>
        <v>0</v>
      </c>
      <c r="E48" s="36">
        <f>'P359-etapa 2'!G47</f>
        <v>0</v>
      </c>
      <c r="F48" s="36">
        <f>'P359-etapa 3'!G47</f>
        <v>0</v>
      </c>
      <c r="G48" s="36">
        <f>'P359-etapa 4'!G47</f>
        <v>0</v>
      </c>
      <c r="H48" s="36">
        <f t="shared" si="0"/>
        <v>0</v>
      </c>
      <c r="HU48" s="32"/>
      <c r="HV48" s="32"/>
      <c r="HW48" s="32"/>
      <c r="HX48" s="32"/>
      <c r="HY48" s="32"/>
      <c r="HZ48" s="32"/>
      <c r="IA48" s="32"/>
      <c r="IB48" s="32"/>
      <c r="IC48" s="32"/>
      <c r="ID48" s="32"/>
      <c r="IE48" s="32"/>
      <c r="IF48" s="32"/>
      <c r="IG48" s="32"/>
      <c r="IH48" s="32"/>
      <c r="II48" s="32"/>
      <c r="IJ48" s="32"/>
      <c r="IK48" s="32"/>
      <c r="IL48" s="32"/>
      <c r="IM48" s="32"/>
      <c r="IN48" s="32"/>
      <c r="IO48" s="32"/>
      <c r="IP48" s="32"/>
      <c r="IQ48" s="32"/>
      <c r="IR48" s="32"/>
      <c r="IS48" s="32"/>
      <c r="IT48" s="32"/>
      <c r="IU48" s="32"/>
      <c r="IV48" s="32"/>
    </row>
    <row r="49" spans="1:256" s="31" customFormat="1" ht="24.95" customHeight="1" x14ac:dyDescent="0.25">
      <c r="A49" s="33" t="s">
        <v>15</v>
      </c>
      <c r="B49" s="33" t="s">
        <v>16</v>
      </c>
      <c r="C49" s="34"/>
      <c r="D49" s="36">
        <f>'P359-etapa 1'!G48</f>
        <v>0</v>
      </c>
      <c r="E49" s="36">
        <f>'P359-etapa 2'!G48</f>
        <v>0</v>
      </c>
      <c r="F49" s="36">
        <f>'P359-etapa 3'!G48</f>
        <v>0</v>
      </c>
      <c r="G49" s="36">
        <f>'P359-etapa 4'!G48</f>
        <v>0</v>
      </c>
      <c r="H49" s="36">
        <f t="shared" si="0"/>
        <v>0</v>
      </c>
      <c r="HU49" s="32"/>
      <c r="HV49" s="32"/>
      <c r="HW49" s="32"/>
      <c r="HX49" s="32"/>
      <c r="HY49" s="32"/>
      <c r="HZ49" s="32"/>
      <c r="IA49" s="32"/>
      <c r="IB49" s="32"/>
      <c r="IC49" s="32"/>
      <c r="ID49" s="32"/>
      <c r="IE49" s="32"/>
      <c r="IF49" s="32"/>
      <c r="IG49" s="32"/>
      <c r="IH49" s="32"/>
      <c r="II49" s="32"/>
      <c r="IJ49" s="32"/>
      <c r="IK49" s="32"/>
      <c r="IL49" s="32"/>
      <c r="IM49" s="32"/>
      <c r="IN49" s="32"/>
      <c r="IO49" s="32"/>
      <c r="IP49" s="32"/>
      <c r="IQ49" s="32"/>
      <c r="IR49" s="32"/>
      <c r="IS49" s="32"/>
      <c r="IT49" s="32"/>
      <c r="IU49" s="32"/>
      <c r="IV49" s="32"/>
    </row>
    <row r="50" spans="1:256" s="39" customFormat="1" ht="24.95" customHeight="1" x14ac:dyDescent="0.25">
      <c r="A50" s="38"/>
      <c r="B50" s="38"/>
      <c r="D50" s="2"/>
      <c r="E50" s="2"/>
      <c r="F50" s="2"/>
      <c r="G50" s="2"/>
      <c r="H50" s="2"/>
    </row>
    <row r="51" spans="1:256" s="39" customFormat="1" ht="24.95" customHeight="1" x14ac:dyDescent="0.25">
      <c r="A51" s="40"/>
      <c r="B51" s="41" t="s">
        <v>206</v>
      </c>
      <c r="C51" s="42"/>
      <c r="D51" s="43" t="str">
        <f>IF(SUM(D43:D49)=0,"",SUM(D43:D49))</f>
        <v/>
      </c>
      <c r="E51" s="43" t="str">
        <f>IF(SUM(E43:E49)=0,"",SUM(E43:E49))</f>
        <v/>
      </c>
      <c r="F51" s="43" t="str">
        <f>IF(SUM(F43:F49)=0,"",SUM(F43:F49))</f>
        <v/>
      </c>
      <c r="G51" s="43" t="str">
        <f>IF(SUM(G43:G49)=0,"",SUM(G43:G49))</f>
        <v/>
      </c>
      <c r="H51" s="43" t="str">
        <f>IF(SUM(H43:H49)=0,"",SUM(H43:H49))</f>
        <v/>
      </c>
    </row>
    <row r="52" spans="1:256" s="22" customFormat="1" ht="24.95" customHeight="1" x14ac:dyDescent="0.25">
      <c r="A52" s="21"/>
      <c r="B52" s="33" t="s">
        <v>205</v>
      </c>
      <c r="D52" s="46" t="e">
        <f>D51*0.22</f>
        <v>#VALUE!</v>
      </c>
      <c r="E52" s="46" t="e">
        <f>E51*0.22</f>
        <v>#VALUE!</v>
      </c>
      <c r="F52" s="46" t="e">
        <f>F51*0.22</f>
        <v>#VALUE!</v>
      </c>
      <c r="G52" s="46" t="e">
        <f>G51*0.22</f>
        <v>#VALUE!</v>
      </c>
      <c r="H52" s="46" t="e">
        <f>H51*0.22</f>
        <v>#VALUE!</v>
      </c>
    </row>
    <row r="53" spans="1:256" s="39" customFormat="1" ht="24.95" customHeight="1" x14ac:dyDescent="0.25">
      <c r="A53" s="40"/>
      <c r="B53" s="41" t="s">
        <v>17</v>
      </c>
      <c r="C53" s="42"/>
      <c r="D53" s="43" t="e">
        <f>D52+D51</f>
        <v>#VALUE!</v>
      </c>
      <c r="E53" s="43" t="e">
        <f>E52+E51</f>
        <v>#VALUE!</v>
      </c>
      <c r="F53" s="43" t="e">
        <f>F52+F51</f>
        <v>#VALUE!</v>
      </c>
      <c r="G53" s="43" t="e">
        <f>G52+G51</f>
        <v>#VALUE!</v>
      </c>
      <c r="H53" s="43" t="e">
        <f>H52+H51</f>
        <v>#VALUE!</v>
      </c>
    </row>
  </sheetData>
  <sheetProtection selectLockedCells="1" selectUnlockedCells="1"/>
  <phoneticPr fontId="6" type="noConversion"/>
  <printOptions horizontalCentered="1"/>
  <pageMargins left="0.78740157480314965" right="0.19685039370078741" top="0.70866141732283472" bottom="0.70866141732283472" header="0.31496062992125984" footer="0.31496062992125984"/>
  <pageSetup paperSize="9" scale="75" firstPageNumber="0" orientation="portrait" horizontalDpi="4294967293" verticalDpi="4294967293" r:id="rId1"/>
  <headerFooter alignWithMargins="0">
    <oddHeader>&amp;L&amp;"Arial,Navadno"  P-359/16&amp;C  IZN&amp;RCesta na deponijo Mala Mežakla - 3.del</oddHeader>
    <oddFooter xml:space="preserve">&amp;L&amp;"Arial,Navadno"CE DESIGN d.o.o.&amp;C  N-359/16-C&amp;RStran &amp;P od &amp;N &amp;12  &amp;10  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5</vt:i4>
      </vt:variant>
      <vt:variant>
        <vt:lpstr>Imenovani obsegi</vt:lpstr>
      </vt:variant>
      <vt:variant>
        <vt:i4>10</vt:i4>
      </vt:variant>
    </vt:vector>
  </HeadingPairs>
  <TitlesOfParts>
    <vt:vector size="15" baseType="lpstr">
      <vt:lpstr>P359-etapa 1</vt:lpstr>
      <vt:lpstr>P359-etapa 2</vt:lpstr>
      <vt:lpstr>P359-etapa 3</vt:lpstr>
      <vt:lpstr>P359-etapa 4</vt:lpstr>
      <vt:lpstr>P359-rakapitulacija</vt:lpstr>
      <vt:lpstr>'P359-rakapitulacija'!Excel_BuiltIn_Print_Area</vt:lpstr>
      <vt:lpstr>'P359-etapa 1'!Področje_tiskanja</vt:lpstr>
      <vt:lpstr>'P359-etapa 2'!Področje_tiskanja</vt:lpstr>
      <vt:lpstr>'P359-etapa 3'!Področje_tiskanja</vt:lpstr>
      <vt:lpstr>'P359-etapa 4'!Področje_tiskanja</vt:lpstr>
      <vt:lpstr>'P359-rakapitulacija'!Področje_tiskanja</vt:lpstr>
      <vt:lpstr>'P359-etapa 1'!Tiskanje_naslovov</vt:lpstr>
      <vt:lpstr>'P359-etapa 2'!Tiskanje_naslovov</vt:lpstr>
      <vt:lpstr>'P359-etapa 3'!Tiskanje_naslovov</vt:lpstr>
      <vt:lpstr>'P359-etapa 4'!Tiskanje_naslovov</vt:lpstr>
    </vt:vector>
  </TitlesOfParts>
  <Company>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Janez</dc:creator>
  <cp:lastModifiedBy>Tea Jenkole</cp:lastModifiedBy>
  <cp:lastPrinted>2016-11-24T09:40:51Z</cp:lastPrinted>
  <dcterms:created xsi:type="dcterms:W3CDTF">2014-11-09T14:20:22Z</dcterms:created>
  <dcterms:modified xsi:type="dcterms:W3CDTF">2017-06-06T09:08:19Z</dcterms:modified>
</cp:coreProperties>
</file>