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Jenkole\Documents\Javna naročila\2015\gradnje\Prosvetna ulica - kanalizacija + vodovod\objava\"/>
    </mc:Choice>
  </mc:AlternateContent>
  <bookViews>
    <workbookView xWindow="0" yWindow="0" windowWidth="9765" windowHeight="11370"/>
  </bookViews>
  <sheets>
    <sheet name="Popis" sheetId="1" r:id="rId1"/>
  </sheets>
  <definedNames>
    <definedName name="Izm_11.005">#REF!</definedName>
    <definedName name="Izm_11.006">#REF!</definedName>
    <definedName name="Izm_11.007">#REF!</definedName>
    <definedName name="Izm_11.009">#REF!</definedName>
    <definedName name="s_Prip_del">Popis!#REF!</definedName>
    <definedName name="SU_MAT1">Popis!#REF!</definedName>
    <definedName name="su_mathp">Popis!#REF!</definedName>
    <definedName name="su_montdela">Popis!#REF!</definedName>
    <definedName name="SU_NABAVAMAT">Popis!$H$115</definedName>
    <definedName name="su_nabhp">Popis!#REF!</definedName>
    <definedName name="SU_ZEMDELA">Popis!$H$104</definedName>
    <definedName name="su_zemdela1">Popis!$H$107</definedName>
    <definedName name="Sub_11">Popis!#REF!</definedName>
    <definedName name="Sub_12">Popis!#REF!</definedName>
  </definedNames>
  <calcPr calcId="152511"/>
</workbook>
</file>

<file path=xl/calcChain.xml><?xml version="1.0" encoding="utf-8"?>
<calcChain xmlns="http://schemas.openxmlformats.org/spreadsheetml/2006/main">
  <c r="H85" i="1" l="1"/>
  <c r="H95" i="1"/>
  <c r="H86" i="1"/>
  <c r="F74" i="1"/>
  <c r="F75" i="1" s="1"/>
  <c r="H78" i="1"/>
  <c r="H70" i="1"/>
  <c r="H71" i="1"/>
  <c r="H72" i="1"/>
  <c r="H77" i="1"/>
  <c r="H79" i="1"/>
  <c r="H80" i="1"/>
  <c r="H81" i="1"/>
  <c r="H82" i="1"/>
  <c r="H83" i="1"/>
  <c r="H84" i="1"/>
  <c r="H87" i="1"/>
  <c r="H88" i="1"/>
  <c r="H89" i="1"/>
  <c r="H90" i="1"/>
  <c r="H91" i="1"/>
  <c r="H92" i="1"/>
  <c r="H93" i="1"/>
  <c r="H98" i="1"/>
  <c r="H99" i="1"/>
  <c r="H100" i="1"/>
  <c r="H101" i="1"/>
  <c r="H102" i="1"/>
  <c r="H103" i="1"/>
  <c r="H104" i="1"/>
  <c r="H75" i="1" l="1"/>
  <c r="F76" i="1"/>
  <c r="H76" i="1" s="1"/>
  <c r="H74" i="1"/>
  <c r="H105" i="1" l="1"/>
  <c r="H107" i="1" s="1"/>
  <c r="H60" i="1" s="1"/>
  <c r="H65" i="1" s="1"/>
</calcChain>
</file>

<file path=xl/sharedStrings.xml><?xml version="1.0" encoding="utf-8"?>
<sst xmlns="http://schemas.openxmlformats.org/spreadsheetml/2006/main" count="141" uniqueCount="99">
  <si>
    <t xml:space="preserve">POPIS DEL S PREDIZMERAMI IN PREDRAČUNOM </t>
  </si>
  <si>
    <t>PROJEKT:</t>
  </si>
  <si>
    <t>OBJEKT:</t>
  </si>
  <si>
    <t xml:space="preserve"> </t>
  </si>
  <si>
    <t>INVESTITOR:</t>
  </si>
  <si>
    <t>ŠT. PROJEKTA:</t>
  </si>
  <si>
    <t>ŠT. NAČRTA:</t>
  </si>
  <si>
    <t>DATUM:</t>
  </si>
  <si>
    <t>€</t>
  </si>
  <si>
    <t>SKUPAJ</t>
  </si>
  <si>
    <t>A: REKAPITULACIJA</t>
  </si>
  <si>
    <t>1.0 ZEMELJSKA DELA</t>
  </si>
  <si>
    <t>postavka</t>
  </si>
  <si>
    <t>opis dela</t>
  </si>
  <si>
    <t>enota mere</t>
  </si>
  <si>
    <t>količina</t>
  </si>
  <si>
    <t>cena/enoto</t>
  </si>
  <si>
    <t>cena</t>
  </si>
  <si>
    <t>1.1</t>
  </si>
  <si>
    <t>m1</t>
  </si>
  <si>
    <t>1.2</t>
  </si>
  <si>
    <t>kos</t>
  </si>
  <si>
    <t>m2</t>
  </si>
  <si>
    <t>m3</t>
  </si>
  <si>
    <t>ZEMELJSKA DELA</t>
  </si>
  <si>
    <t>skupaj</t>
  </si>
  <si>
    <t>VODOVOD</t>
  </si>
  <si>
    <t>Podkop (strojni in ročni) pod ograjami, živimi mejami in podobnim.</t>
  </si>
  <si>
    <t xml:space="preserve">Rušenje vseh vrst tlakovcev pranih plošč ali podobnega z čiščenjem in deponiranjem ob trasi izkopa </t>
  </si>
  <si>
    <t>Polaganje vseh vrst tlakovcev pranih plošč ali podobnega na betonsko posteljico  C12/15 v debelini 15 cm</t>
  </si>
  <si>
    <t>Polaganje vseh vrst tlakovcev pranih plošč ali podobnega na peščeno posteljico   v debelini 10 cm</t>
  </si>
  <si>
    <t>Površinski odkop humusa v poprečni debelini 20 cm, z odlaganjem ob rob izkopa, premet do 10 m od gradbene jame.
Obračun za 1 m3.</t>
  </si>
  <si>
    <t>Strojno razgrinjanje in grobo planiranje humusa v povprečni deb. 20 cm z odrivom ali s premetom materiala do 10 m.
Obračun za 1 m3.</t>
  </si>
  <si>
    <t>Utrditev in uvaljanje zaključnega sloja makadamske-peščene površine do 95% trdnosti po standardnem Proktorjevem postopku.</t>
  </si>
  <si>
    <t>OBČINA JESENICE</t>
  </si>
  <si>
    <t>Cesta železarjev 6</t>
  </si>
  <si>
    <t>Ostala dodatna in nepredvidena dela. Obračun stroškov po dejanskih stroških porabe časa in materiala po vpisu v gradbeni dnevnik. 
Ocena stroškov 5% vrednosti zemeljskih del.</t>
  </si>
  <si>
    <t>OP.upoštevano obstoječe stanje  terena, vzporeden potek predv. kanala</t>
  </si>
  <si>
    <t>Zakoličenje osi cevovoda z zavarovanjem osi, oznako horizontalnih in vertikalnih lomov, oznako vozlišč, odcepov in zakoličba mesta prevezave na obstoječi cevovod. Postavitev 22 gradbenih profilov na vzpostavljeno os trase cevovoda ter določitev nivoja za merjenje globine izkopa in polaganje cevovoda.Obračun za 1 m1.</t>
  </si>
  <si>
    <t>1,7</t>
  </si>
  <si>
    <t>1,8</t>
  </si>
  <si>
    <t>1,9</t>
  </si>
  <si>
    <t>1,10</t>
  </si>
  <si>
    <t>1,11</t>
  </si>
  <si>
    <t>1,12</t>
  </si>
  <si>
    <t>1,13</t>
  </si>
  <si>
    <t>1,15</t>
  </si>
  <si>
    <t>1,16</t>
  </si>
  <si>
    <t>1,21</t>
  </si>
  <si>
    <t>1,23</t>
  </si>
  <si>
    <t>1,25</t>
  </si>
  <si>
    <t>1,26</t>
  </si>
  <si>
    <t>1,27</t>
  </si>
  <si>
    <t>1,28</t>
  </si>
  <si>
    <t>1,29</t>
  </si>
  <si>
    <t>1,31</t>
  </si>
  <si>
    <t>1,34</t>
  </si>
  <si>
    <t>1,39</t>
  </si>
  <si>
    <t>1,40</t>
  </si>
  <si>
    <t>1,41</t>
  </si>
  <si>
    <t>1,42</t>
  </si>
  <si>
    <t>1,44</t>
  </si>
  <si>
    <t>1,47</t>
  </si>
  <si>
    <t>OBNOVA VODOVODA NA PROSVETNI CESTI</t>
  </si>
  <si>
    <t>4270 Jesenice</t>
  </si>
  <si>
    <t>481/11-PZI</t>
  </si>
  <si>
    <t>V-481/11-PZI</t>
  </si>
  <si>
    <t>1.14</t>
  </si>
  <si>
    <t>1,22</t>
  </si>
  <si>
    <t>III.kat 40%</t>
  </si>
  <si>
    <t>IV.kat 50%</t>
  </si>
  <si>
    <t>V.kat 10%</t>
  </si>
  <si>
    <t xml:space="preserve">Razbijanje skalnih samic na trasi vodovoda. </t>
  </si>
  <si>
    <t>Odvoz odkopanega materiala  na trajno gradbeno deponijo z nakladanjem na kamion, razkladanjem, razgrinjanjem, planiranjem, vključno stroški deponije.</t>
  </si>
  <si>
    <t xml:space="preserve">Ročno planiranje dna jarka v projektiranem padcu. </t>
  </si>
  <si>
    <t>Nabava in dobava peščenega materiala gr. 0.02-16 mm oziroma po navodilih proizvajalca cevi ter izdelava nasipa za izravnavo dna jarka deb. 10 cm, s planiranjem in utrjevanjem.</t>
  </si>
  <si>
    <t xml:space="preserve">Nabava in dobava peščenega materiala gr. 0.02-16 mm oz.po zahtevah proizvajalca cevi  ter izdelava nasipa do 20 cm nad temenom vodovodne cevi. Na peščeno posteljico se izvede 3-5 cm deb. ležišče cevi. Obsip cevi se izvaja v slojih po 20 cm, istočasno na obeh straneh cevi z utrjevanjem do 95% trdnosti po standardnem Proktorjevem postopku. Paziti je potrebno, da se cev ne premakne iz ležišča.
</t>
  </si>
  <si>
    <t xml:space="preserve">Rušenje betonskih cestnih robnikov 17/25/100, čiščenje in ponovna postavitev v beton MB 20 (C16/20) porabe 0,15 m3/m1 in zalivanjem stikov s cemento malto 1:2. </t>
  </si>
  <si>
    <t>Obbetoniranje odcepov, hidrantov, odzračevalnih garnitur, lokov in podbetoniranje NL elementov v jaških, s porabo betona do 0.15-0.20 m3/kos.</t>
  </si>
  <si>
    <t xml:space="preserve">Fino ročno planiranje humuziranih površin in ponovna zatravitev in ureditev.
</t>
  </si>
  <si>
    <t xml:space="preserve">Izkop terena III.-IV.ktg. (ročno:strojno, 20:80) za potrebe postavitve  hidrantov. Obsip hidrantov s primernim gramoznim materialom in izkopanim material (cca 1 m3/ kos). Ureditev terena v prvotno stanje.
</t>
  </si>
  <si>
    <t xml:space="preserve">Nabava in obbetoniranje drogov signalnih tablic za oznako podzemnih hidrantov, odzračevalnih garnitur in zasunov. Stebrički so iz jeklenih cevi d 40 mm, višine 1800 mm. Poraba bet. do 0.15 m3/kos. </t>
  </si>
  <si>
    <t>Križanje projektiranega vodovoda s priključki z ostalimi komunalnimi vodi brez zaščitne cevi. Vmesni prostor se zapolni s peščenim materialom na dolžini 2 m. Izkop na mestu križanja se izvaja ročno pod nadzorom upravljalca komunalnega voda.  ( plinovod - 3x, tk in elektrovodi- 7x, obst.kanal: 2x).</t>
  </si>
  <si>
    <t>VODOVODNI PRIKLJUČKI</t>
  </si>
  <si>
    <t>Rušenje betonskih vrtnih  robnikov 5/15/100 z nakladanjem na kamion ter odvozom na stalno gradbeno deponijo, vključno s stroški deponiranja ruševin. Dobava in vgradnja novih betonskih robnikov 5/15/100 ter postavitev v beton MB 20 (C16/20) porabe 0,15 m3/m1 in zalivanje stikov s cementno malto 1:2.</t>
  </si>
  <si>
    <t>GRADBENA DELA</t>
  </si>
  <si>
    <t>Kompletna izdelava vodovodnega jaška (deb. sten 15cm), komplet z opaženjem, dobavo in vgrajevanjem armature, dobavo in vgrajevanjem betona C 25/30, podložnega betona, dobavo in vgradnjo stopnic v jašku, LTŽ pokrov dim 60 x 60 cm, nosilnosti 40t, z napisom "VODOVOD". Komplet s preboji in vsemi pomožnimi deli ter fino obdelavo notranjosti.</t>
  </si>
  <si>
    <t>- jašek notranjih dimenzij 1,5 x 1,5 x 1,85</t>
  </si>
  <si>
    <t>1,30</t>
  </si>
  <si>
    <t>1,17</t>
  </si>
  <si>
    <t>Nabava in dobava kvalitetnega gramoznega materiala - grede in izdelava spodnjega ustroja asfaltne ceste v deb. 50 cm, s komprimiranjem v slojih deb. 20 cm.
Obračun za 1 m3 (razlika od kanalizacije)</t>
  </si>
  <si>
    <t xml:space="preserve">Izdelava nevezane nosilne plasti enakomerno zrnatega drobljenca iz kamnine v debelini 25 cm (tampon) - vozišče. (razlika od kanalizacije) </t>
  </si>
  <si>
    <r>
      <t xml:space="preserve">avgust 2011, </t>
    </r>
    <r>
      <rPr>
        <sz val="10"/>
        <rFont val="Arial"/>
        <family val="2"/>
        <charset val="238"/>
      </rPr>
      <t>dopolnitev junij 2015</t>
    </r>
  </si>
  <si>
    <r>
      <t xml:space="preserve">Geodetski posnetek in vris v kataster. En izvod posnetka v Gauss-Krugerjevem sistemu oz.veljavnem sistemu se odda v elektronski obliki </t>
    </r>
    <r>
      <rPr>
        <sz val="10"/>
        <rFont val="Arial"/>
        <family val="2"/>
        <charset val="238"/>
      </rPr>
      <t>in 3x v tiskani obliki. Izdelava geodetskega načrta po zahtevi upravljalca vodovoda in gradbeni zakonodaji.</t>
    </r>
  </si>
  <si>
    <r>
      <t xml:space="preserve">Izkop vezljive zemljine/zrnate kamnine. Brežine se izvajajo v naklonu 65° do terena; širina dna 0,6 m in globine do 2,0 m - </t>
    </r>
    <r>
      <rPr>
        <b/>
        <sz val="10"/>
        <rFont val="Arial"/>
        <family val="2"/>
        <charset val="238"/>
      </rPr>
      <t>strojno</t>
    </r>
    <r>
      <rPr>
        <sz val="10"/>
        <rFont val="Arial"/>
        <family val="2"/>
        <charset val="238"/>
      </rPr>
      <t xml:space="preserve"> z nakladanjem na kamion </t>
    </r>
  </si>
  <si>
    <r>
      <t xml:space="preserve">Ročni izkop vezljive zemljine/zrnate kamnine - IV.kategorije. Brežine se izvajajo v naklonu 65° do nivoja novega tampona; širina dna 0,6 m  in do 2,0 m - </t>
    </r>
    <r>
      <rPr>
        <b/>
        <sz val="10"/>
        <rFont val="Arial"/>
        <family val="2"/>
        <charset val="238"/>
      </rPr>
      <t xml:space="preserve">ročno </t>
    </r>
    <r>
      <rPr>
        <sz val="10"/>
        <rFont val="Arial"/>
        <family val="2"/>
        <charset val="238"/>
      </rPr>
      <t xml:space="preserve">-z nakladanjem na kamion </t>
    </r>
  </si>
  <si>
    <r>
      <t>Nabava in dobava tamponskega drobljenca fr.0.02-100 mm za zasip  do višine potrebne za končno ureditev terena-do globine 0,</t>
    </r>
    <r>
      <rPr>
        <sz val="10"/>
        <rFont val="Arial"/>
        <family val="2"/>
        <charset val="238"/>
      </rPr>
      <t xml:space="preserve">75 m pod  nivojem asfalta, s komprimiranjem v slojih deb. 20 cm.
</t>
    </r>
  </si>
  <si>
    <r>
      <t xml:space="preserve">Zavarovanje nastavkov za zasune, odzračevalne garniture </t>
    </r>
    <r>
      <rPr>
        <sz val="10"/>
        <rFont val="Arial"/>
        <family val="2"/>
        <charset val="238"/>
      </rPr>
      <t xml:space="preserve">ali hidrante z betonskimi montažnimi podložnimi ploščami, ter namestitev cestnih kap na končno niveleto terena ali cestišča. </t>
    </r>
  </si>
  <si>
    <r>
      <t xml:space="preserve">Zemeljska in gradbena dela za izvedbo cevi , </t>
    </r>
    <r>
      <rPr>
        <b/>
        <sz val="10"/>
        <rFont val="Arial"/>
        <family val="2"/>
        <charset val="238"/>
      </rPr>
      <t xml:space="preserve">strojnega-60% in ročnega-40% </t>
    </r>
    <r>
      <rPr>
        <sz val="10"/>
        <rFont val="Arial"/>
        <family val="2"/>
        <charset val="238"/>
      </rPr>
      <t xml:space="preserve"> izkopa širine dna 40 cm in povprečne globine 1.20 m, posipni kot 70°  ; izvedba peščenega nasipa za izravnavo dna jarka debeline 10 cm in nasutje nad cevjo s peščenim materialom granulacije 0.02-8 mm ter strojno in ročno  zasutje z izkopanim  materialom z utrjevanjem po slojih debeline 20 cm,  z nakladanjem in odvozom odvečnega materiala.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</si>
</sst>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424];[Red]\-#,##0.00\ [$€-424]"/>
    <numFmt numFmtId="165" formatCode="#,##0.00\ [$€-81D]"/>
    <numFmt numFmtId="166" formatCode="#,##0.00\ _S_I_T"/>
  </numFmts>
  <fonts count="19">
    <font>
      <sz val="10"/>
      <name val="Arial"/>
      <family val="2"/>
      <charset val="238"/>
    </font>
    <font>
      <sz val="10"/>
      <name val="Times New Roman CE"/>
      <family val="1"/>
      <charset val="238"/>
    </font>
    <font>
      <sz val="14"/>
      <name val="Arial"/>
      <family val="2"/>
      <charset val="238"/>
    </font>
    <font>
      <b/>
      <sz val="14"/>
      <name val="Arial"/>
      <family val="2"/>
      <charset val="238"/>
    </font>
    <font>
      <sz val="14"/>
      <name val="Times New Roman CE"/>
      <family val="1"/>
      <charset val="238"/>
    </font>
    <font>
      <b/>
      <sz val="12"/>
      <name val="Arial"/>
      <family val="2"/>
      <charset val="238"/>
    </font>
    <font>
      <b/>
      <sz val="12"/>
      <name val="Times New Roman CE"/>
      <family val="1"/>
      <charset val="238"/>
    </font>
    <font>
      <b/>
      <sz val="10"/>
      <name val="Arial"/>
      <family val="2"/>
      <charset val="238"/>
    </font>
    <font>
      <b/>
      <i/>
      <sz val="14"/>
      <name val="Arial"/>
      <family val="2"/>
      <charset val="238"/>
    </font>
    <font>
      <sz val="11"/>
      <name val="Arial"/>
      <family val="2"/>
      <charset val="238"/>
    </font>
    <font>
      <b/>
      <i/>
      <sz val="14"/>
      <name val="Times New Roman CE"/>
      <family val="1"/>
      <charset val="238"/>
    </font>
    <font>
      <b/>
      <sz val="10"/>
      <name val="Times New Roman CE"/>
      <family val="1"/>
      <charset val="238"/>
    </font>
    <font>
      <b/>
      <sz val="8"/>
      <name val="Arial"/>
      <family val="2"/>
      <charset val="238"/>
    </font>
    <font>
      <sz val="10"/>
      <name val="Arial"/>
      <family val="2"/>
      <charset val="238"/>
    </font>
    <font>
      <sz val="8"/>
      <name val="Arial"/>
      <family val="2"/>
      <charset val="238"/>
    </font>
    <font>
      <sz val="10"/>
      <name val="Century Gothic CE"/>
      <charset val="238"/>
    </font>
    <font>
      <sz val="10"/>
      <name val="Gatineau"/>
    </font>
    <font>
      <sz val="10"/>
      <name val="Arial CE"/>
      <family val="2"/>
      <charset val="238"/>
    </font>
    <font>
      <sz val="10"/>
      <name val="Arial CE"/>
      <family val="2"/>
    </font>
  </fonts>
  <fills count="2">
    <fill>
      <patternFill patternType="none"/>
    </fill>
    <fill>
      <patternFill patternType="gray125"/>
    </fill>
  </fills>
  <borders count="3">
    <border>
      <left/>
      <right/>
      <top/>
      <bottom/>
      <diagonal/>
    </border>
    <border>
      <left/>
      <right/>
      <top/>
      <bottom style="thin">
        <color indexed="8"/>
      </bottom>
      <diagonal/>
    </border>
    <border>
      <left/>
      <right/>
      <top style="thin">
        <color indexed="64"/>
      </top>
      <bottom/>
      <diagonal/>
    </border>
  </borders>
  <cellStyleXfs count="4">
    <xf numFmtId="0" fontId="0" fillId="0" borderId="0"/>
    <xf numFmtId="0" fontId="13" fillId="0" borderId="0"/>
    <xf numFmtId="0" fontId="15" fillId="0" borderId="0"/>
    <xf numFmtId="0" fontId="16" fillId="0" borderId="0"/>
  </cellStyleXfs>
  <cellXfs count="122">
    <xf numFmtId="0" fontId="0" fillId="0" borderId="0" xfId="0"/>
    <xf numFmtId="49" fontId="1" fillId="0" borderId="0" xfId="0" applyNumberFormat="1" applyFont="1" applyAlignment="1" applyProtection="1">
      <alignment vertical="top"/>
      <protection locked="0"/>
    </xf>
    <xf numFmtId="0" fontId="1" fillId="0" borderId="0" xfId="0" applyFont="1" applyAlignment="1">
      <alignment vertical="top"/>
    </xf>
    <xf numFmtId="0" fontId="1" fillId="0" borderId="0" xfId="0" applyFont="1" applyAlignment="1" applyProtection="1">
      <alignment vertical="top" wrapText="1"/>
      <protection locked="0"/>
    </xf>
    <xf numFmtId="0" fontId="1" fillId="0" borderId="0" xfId="0" applyFont="1" applyAlignment="1" applyProtection="1">
      <alignment horizontal="left"/>
      <protection locked="0"/>
    </xf>
    <xf numFmtId="164" fontId="1" fillId="0" borderId="0" xfId="0" applyNumberFormat="1" applyFont="1" applyProtection="1">
      <protection locked="0"/>
    </xf>
    <xf numFmtId="0" fontId="1" fillId="0" borderId="0" xfId="0" applyFont="1"/>
    <xf numFmtId="0" fontId="1" fillId="0" borderId="0" xfId="0" applyFont="1" applyAlignment="1" applyProtection="1">
      <alignment vertical="top"/>
      <protection locked="0"/>
    </xf>
    <xf numFmtId="0" fontId="0" fillId="0" borderId="0" xfId="0" applyFont="1"/>
    <xf numFmtId="164" fontId="0" fillId="0" borderId="0" xfId="0" applyNumberFormat="1" applyFont="1" applyProtection="1">
      <protection locked="0"/>
    </xf>
    <xf numFmtId="49" fontId="0" fillId="0" borderId="0" xfId="0" applyNumberFormat="1" applyFont="1" applyAlignment="1" applyProtection="1">
      <alignment vertical="top"/>
      <protection locked="0"/>
    </xf>
    <xf numFmtId="0" fontId="0" fillId="0" borderId="0" xfId="0" applyFont="1" applyAlignment="1">
      <alignment vertical="top"/>
    </xf>
    <xf numFmtId="0" fontId="0" fillId="0" borderId="0" xfId="0" applyFont="1" applyAlignment="1" applyProtection="1">
      <alignment vertical="top" wrapText="1"/>
      <protection locked="0"/>
    </xf>
    <xf numFmtId="0" fontId="0" fillId="0" borderId="0" xfId="0" applyFont="1" applyAlignment="1" applyProtection="1">
      <alignment horizontal="left"/>
      <protection locked="0"/>
    </xf>
    <xf numFmtId="49" fontId="2" fillId="0" borderId="0" xfId="0" applyNumberFormat="1" applyFont="1" applyAlignment="1" applyProtection="1">
      <alignment vertical="top"/>
      <protection locked="0"/>
    </xf>
    <xf numFmtId="0" fontId="2" fillId="0" borderId="0" xfId="0" applyFont="1" applyAlignment="1">
      <alignment vertical="top"/>
    </xf>
    <xf numFmtId="164" fontId="2" fillId="0" borderId="0" xfId="0" applyNumberFormat="1" applyFont="1" applyProtection="1">
      <protection locked="0"/>
    </xf>
    <xf numFmtId="0" fontId="4" fillId="0" borderId="0" xfId="0" applyFont="1"/>
    <xf numFmtId="49" fontId="5" fillId="0" borderId="0" xfId="0" applyNumberFormat="1" applyFont="1" applyAlignment="1" applyProtection="1">
      <alignment vertical="top"/>
      <protection locked="0"/>
    </xf>
    <xf numFmtId="0" fontId="5" fillId="0" borderId="0" xfId="0" applyFont="1" applyAlignment="1">
      <alignment vertical="top"/>
    </xf>
    <xf numFmtId="0" fontId="5" fillId="0" borderId="0" xfId="0" applyFont="1" applyAlignment="1">
      <alignment horizontal="center" vertical="top"/>
    </xf>
    <xf numFmtId="0" fontId="5" fillId="0" borderId="0" xfId="0" applyFont="1" applyAlignment="1" applyProtection="1">
      <alignment horizontal="center"/>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protection locked="0"/>
    </xf>
    <xf numFmtId="0" fontId="6" fillId="0" borderId="0" xfId="0" applyFont="1"/>
    <xf numFmtId="0" fontId="0" fillId="0" borderId="0" xfId="0" applyFont="1" applyAlignment="1" applyProtection="1">
      <alignment horizontal="center" vertical="top" wrapText="1"/>
      <protection locked="0"/>
    </xf>
    <xf numFmtId="164" fontId="0" fillId="0" borderId="0" xfId="0" applyNumberFormat="1" applyFont="1" applyAlignment="1" applyProtection="1">
      <protection locked="0"/>
    </xf>
    <xf numFmtId="49" fontId="7" fillId="0" borderId="0" xfId="0" applyNumberFormat="1" applyFont="1" applyAlignment="1" applyProtection="1">
      <alignment vertical="top"/>
      <protection locked="0"/>
    </xf>
    <xf numFmtId="0" fontId="7" fillId="0" borderId="0" xfId="0" applyFont="1" applyAlignment="1" applyProtection="1">
      <alignment vertical="top" wrapText="1"/>
      <protection locked="0"/>
    </xf>
    <xf numFmtId="49" fontId="8" fillId="0" borderId="0" xfId="0" applyNumberFormat="1" applyFont="1" applyAlignment="1" applyProtection="1">
      <alignment vertical="top"/>
      <protection locked="0"/>
    </xf>
    <xf numFmtId="164" fontId="7" fillId="0" borderId="0" xfId="0" applyNumberFormat="1" applyFont="1" applyProtection="1">
      <protection locked="0"/>
    </xf>
    <xf numFmtId="164" fontId="0" fillId="0" borderId="1" xfId="0" applyNumberFormat="1" applyFont="1" applyBorder="1" applyProtection="1">
      <protection locked="0"/>
    </xf>
    <xf numFmtId="49" fontId="0" fillId="0" borderId="1" xfId="0" applyNumberFormat="1" applyFont="1" applyBorder="1" applyAlignment="1" applyProtection="1">
      <alignment vertical="top"/>
      <protection locked="0"/>
    </xf>
    <xf numFmtId="0" fontId="0" fillId="0" borderId="1" xfId="0" applyFont="1" applyBorder="1" applyAlignment="1">
      <alignment vertical="top"/>
    </xf>
    <xf numFmtId="0" fontId="0" fillId="0" borderId="1" xfId="0" applyFont="1" applyBorder="1" applyAlignment="1" applyProtection="1">
      <alignment vertical="top" wrapText="1"/>
      <protection locked="0"/>
    </xf>
    <xf numFmtId="0" fontId="0" fillId="0" borderId="1" xfId="0" applyFont="1" applyBorder="1" applyAlignment="1" applyProtection="1">
      <alignment horizontal="left"/>
      <protection locked="0"/>
    </xf>
    <xf numFmtId="0" fontId="1" fillId="0" borderId="0" xfId="0" applyFont="1" applyBorder="1"/>
    <xf numFmtId="0" fontId="9" fillId="0" borderId="1" xfId="0" applyFont="1" applyBorder="1" applyAlignment="1" applyProtection="1">
      <alignment vertical="top" wrapText="1"/>
      <protection locked="0"/>
    </xf>
    <xf numFmtId="0" fontId="8" fillId="0" borderId="0" xfId="0" applyFont="1" applyAlignment="1">
      <alignment vertical="top"/>
    </xf>
    <xf numFmtId="0" fontId="8" fillId="0" borderId="0" xfId="0" applyFont="1" applyAlignment="1" applyProtection="1">
      <alignment vertical="top" wrapText="1"/>
      <protection locked="0"/>
    </xf>
    <xf numFmtId="0" fontId="8" fillId="0" borderId="0" xfId="0" applyFont="1" applyAlignment="1" applyProtection="1">
      <alignment horizontal="left"/>
      <protection locked="0"/>
    </xf>
    <xf numFmtId="164" fontId="8" fillId="0" borderId="0" xfId="0" applyNumberFormat="1" applyFont="1" applyProtection="1">
      <protection locked="0"/>
    </xf>
    <xf numFmtId="0" fontId="7" fillId="0" borderId="0" xfId="0" applyFont="1" applyAlignment="1">
      <alignment vertical="top"/>
    </xf>
    <xf numFmtId="0" fontId="7" fillId="0" borderId="0" xfId="0" applyFont="1" applyAlignment="1" applyProtection="1">
      <alignment horizontal="left"/>
      <protection locked="0"/>
    </xf>
    <xf numFmtId="164" fontId="0" fillId="0" borderId="0" xfId="0" applyNumberFormat="1" applyFont="1"/>
    <xf numFmtId="0" fontId="10" fillId="0" borderId="0" xfId="0" applyFont="1"/>
    <xf numFmtId="0" fontId="11" fillId="0" borderId="0" xfId="0" applyFont="1"/>
    <xf numFmtId="164" fontId="0" fillId="0" borderId="1" xfId="0" applyNumberFormat="1" applyFont="1" applyBorder="1"/>
    <xf numFmtId="49" fontId="12" fillId="0" borderId="0" xfId="0" applyNumberFormat="1" applyFont="1" applyAlignment="1" applyProtection="1">
      <alignment horizontal="left" vertical="top"/>
      <protection locked="0"/>
    </xf>
    <xf numFmtId="0" fontId="12" fillId="0" borderId="0" xfId="0" applyFont="1" applyAlignment="1" applyProtection="1">
      <alignment horizontal="center" vertical="top"/>
      <protection locked="0"/>
    </xf>
    <xf numFmtId="0" fontId="12" fillId="0" borderId="0" xfId="0" applyFont="1" applyAlignment="1" applyProtection="1">
      <alignment horizontal="center" vertical="top" wrapText="1"/>
      <protection locked="0"/>
    </xf>
    <xf numFmtId="0" fontId="12" fillId="0" borderId="0" xfId="0" applyFont="1" applyAlignment="1" applyProtection="1">
      <alignment horizontal="left"/>
      <protection locked="0"/>
    </xf>
    <xf numFmtId="164" fontId="12" fillId="0" borderId="0" xfId="0" applyNumberFormat="1" applyFont="1" applyAlignment="1" applyProtection="1">
      <alignment horizontal="center"/>
      <protection locked="0"/>
    </xf>
    <xf numFmtId="49" fontId="5" fillId="0" borderId="0" xfId="0" applyNumberFormat="1" applyFont="1" applyAlignment="1" applyProtection="1">
      <alignment horizontal="left" vertical="top"/>
      <protection locked="0"/>
    </xf>
    <xf numFmtId="0" fontId="5" fillId="0" borderId="0" xfId="0" applyFont="1" applyAlignment="1" applyProtection="1">
      <alignment horizontal="center" vertical="top"/>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left"/>
      <protection locked="0"/>
    </xf>
    <xf numFmtId="0" fontId="0" fillId="0" borderId="0" xfId="0" applyFont="1" applyAlignment="1" applyProtection="1">
      <alignment vertical="top"/>
      <protection locked="0"/>
    </xf>
    <xf numFmtId="49" fontId="0" fillId="0" borderId="0" xfId="0" applyNumberFormat="1" applyFont="1" applyAlignment="1" applyProtection="1">
      <alignment horizontal="right" vertical="top"/>
      <protection locked="0"/>
    </xf>
    <xf numFmtId="49" fontId="0" fillId="0" borderId="0" xfId="0" applyNumberFormat="1" applyFont="1" applyAlignment="1" applyProtection="1">
      <alignment horizontal="left"/>
    </xf>
    <xf numFmtId="0" fontId="0" fillId="0" borderId="0" xfId="0" applyFont="1" applyAlignment="1">
      <alignment horizontal="left" wrapText="1"/>
    </xf>
    <xf numFmtId="49" fontId="0" fillId="0" borderId="0" xfId="0" applyNumberFormat="1" applyFont="1" applyAlignment="1">
      <alignment horizontal="left"/>
    </xf>
    <xf numFmtId="49" fontId="0" fillId="0" borderId="0" xfId="0" applyNumberFormat="1" applyFont="1" applyFill="1" applyAlignment="1" applyProtection="1">
      <alignment vertical="top"/>
      <protection locked="0"/>
    </xf>
    <xf numFmtId="0" fontId="0" fillId="0" borderId="0" xfId="0" applyFont="1" applyFill="1" applyAlignment="1" applyProtection="1">
      <alignment vertical="top"/>
      <protection locked="0"/>
    </xf>
    <xf numFmtId="49" fontId="0" fillId="0" borderId="0" xfId="0" applyNumberFormat="1" applyFont="1" applyFill="1" applyAlignment="1" applyProtection="1">
      <alignment horizontal="right" vertical="top"/>
      <protection locked="0"/>
    </xf>
    <xf numFmtId="0" fontId="0" fillId="0" borderId="0" xfId="0" applyFont="1" applyFill="1" applyAlignment="1" applyProtection="1">
      <alignment vertical="top" wrapText="1"/>
      <protection locked="0"/>
    </xf>
    <xf numFmtId="0" fontId="0" fillId="0" borderId="0" xfId="0" applyFont="1" applyFill="1" applyAlignment="1" applyProtection="1">
      <alignment horizontal="left"/>
      <protection locked="0"/>
    </xf>
    <xf numFmtId="164" fontId="0" fillId="0" borderId="0" xfId="0" applyNumberFormat="1" applyFont="1" applyFill="1" applyProtection="1">
      <protection locked="0"/>
    </xf>
    <xf numFmtId="0" fontId="1" fillId="0" borderId="0" xfId="0" applyFont="1" applyFill="1"/>
    <xf numFmtId="49" fontId="0" fillId="0" borderId="0" xfId="0" applyNumberFormat="1" applyFont="1" applyFill="1" applyAlignment="1">
      <alignment horizontal="left"/>
    </xf>
    <xf numFmtId="0" fontId="7" fillId="0" borderId="0" xfId="0" applyFont="1" applyAlignment="1" applyProtection="1">
      <alignment vertical="top"/>
      <protection locked="0"/>
    </xf>
    <xf numFmtId="49" fontId="5" fillId="0" borderId="0" xfId="0" applyNumberFormat="1" applyFont="1" applyFill="1" applyAlignment="1" applyProtection="1">
      <alignment horizontal="left" vertical="top"/>
      <protection locked="0"/>
    </xf>
    <xf numFmtId="165" fontId="0" fillId="0" borderId="0" xfId="0" applyNumberFormat="1" applyFont="1" applyProtection="1">
      <protection locked="0"/>
    </xf>
    <xf numFmtId="0" fontId="0" fillId="0" borderId="0" xfId="0" applyFont="1" applyFill="1"/>
    <xf numFmtId="4" fontId="0" fillId="0" borderId="0" xfId="0" applyNumberFormat="1" applyFont="1" applyProtection="1">
      <protection locked="0"/>
    </xf>
    <xf numFmtId="0" fontId="0" fillId="0" borderId="2" xfId="0" applyFont="1" applyBorder="1" applyAlignment="1" applyProtection="1">
      <alignment vertical="top"/>
      <protection locked="0"/>
    </xf>
    <xf numFmtId="0" fontId="0" fillId="0" borderId="2" xfId="0" applyFont="1" applyBorder="1" applyAlignment="1" applyProtection="1">
      <alignment horizontal="left"/>
      <protection locked="0"/>
    </xf>
    <xf numFmtId="164" fontId="0" fillId="0" borderId="2" xfId="0" applyNumberFormat="1" applyFont="1" applyBorder="1" applyProtection="1">
      <protection locked="0"/>
    </xf>
    <xf numFmtId="0" fontId="0" fillId="0" borderId="0" xfId="0" applyFont="1" applyAlignment="1" applyProtection="1">
      <alignment horizontal="left" vertical="top" wrapText="1"/>
      <protection locked="0"/>
    </xf>
    <xf numFmtId="49" fontId="0" fillId="0" borderId="2" xfId="0" applyNumberFormat="1" applyFont="1" applyBorder="1" applyAlignment="1" applyProtection="1">
      <alignment horizontal="right" vertical="top"/>
      <protection locked="0"/>
    </xf>
    <xf numFmtId="49" fontId="7" fillId="0" borderId="2" xfId="0" applyNumberFormat="1" applyFont="1" applyBorder="1" applyAlignment="1" applyProtection="1">
      <alignment horizontal="left" vertical="top"/>
      <protection locked="0"/>
    </xf>
    <xf numFmtId="4" fontId="1" fillId="0" borderId="0" xfId="0" applyNumberFormat="1" applyFont="1" applyProtection="1">
      <protection locked="0"/>
    </xf>
    <xf numFmtId="4" fontId="5" fillId="0" borderId="0" xfId="0" applyNumberFormat="1" applyFont="1" applyAlignment="1" applyProtection="1">
      <alignment horizontal="center"/>
      <protection locked="0"/>
    </xf>
    <xf numFmtId="4" fontId="0" fillId="0" borderId="0" xfId="0" applyNumberFormat="1" applyFont="1" applyAlignment="1" applyProtection="1">
      <alignment horizontal="center"/>
      <protection locked="0"/>
    </xf>
    <xf numFmtId="4" fontId="0" fillId="0" borderId="1" xfId="0" applyNumberFormat="1" applyFont="1" applyBorder="1" applyProtection="1">
      <protection locked="0"/>
    </xf>
    <xf numFmtId="4" fontId="8" fillId="0" borderId="0" xfId="0" applyNumberFormat="1" applyFont="1" applyProtection="1">
      <protection locked="0"/>
    </xf>
    <xf numFmtId="4" fontId="7" fillId="0" borderId="0" xfId="0" applyNumberFormat="1" applyFont="1" applyProtection="1">
      <protection locked="0"/>
    </xf>
    <xf numFmtId="4" fontId="12" fillId="0" borderId="0" xfId="0" applyNumberFormat="1" applyFont="1" applyAlignment="1" applyProtection="1">
      <alignment horizontal="center"/>
      <protection locked="0"/>
    </xf>
    <xf numFmtId="4" fontId="0" fillId="0" borderId="0" xfId="0" applyNumberFormat="1" applyFont="1" applyFill="1" applyProtection="1">
      <protection locked="0"/>
    </xf>
    <xf numFmtId="4" fontId="0" fillId="0" borderId="2" xfId="0" applyNumberFormat="1" applyFont="1" applyBorder="1" applyProtection="1">
      <protection locked="0"/>
    </xf>
    <xf numFmtId="166" fontId="0" fillId="0" borderId="0" xfId="0" applyNumberFormat="1" applyFont="1" applyFill="1"/>
    <xf numFmtId="166" fontId="0" fillId="0" borderId="0" xfId="0" applyNumberFormat="1" applyFont="1" applyProtection="1">
      <protection locked="0"/>
    </xf>
    <xf numFmtId="166" fontId="0" fillId="0" borderId="0" xfId="0" applyNumberFormat="1" applyFont="1" applyAlignment="1">
      <alignment horizontal="right"/>
    </xf>
    <xf numFmtId="166" fontId="0" fillId="0" borderId="0" xfId="0" applyNumberFormat="1" applyFont="1" applyFill="1" applyAlignment="1">
      <alignment horizontal="right"/>
    </xf>
    <xf numFmtId="166" fontId="0" fillId="0" borderId="0" xfId="0" applyNumberFormat="1" applyFont="1" applyFill="1" applyAlignment="1" applyProtection="1">
      <alignment horizontal="right"/>
      <protection locked="0"/>
    </xf>
    <xf numFmtId="166" fontId="0" fillId="0" borderId="2" xfId="0" applyNumberFormat="1" applyFont="1" applyBorder="1" applyAlignment="1" applyProtection="1">
      <alignment horizontal="right"/>
      <protection locked="0"/>
    </xf>
    <xf numFmtId="166" fontId="0" fillId="0" borderId="0" xfId="0" applyNumberFormat="1" applyFont="1" applyAlignment="1" applyProtection="1">
      <alignment horizontal="right"/>
      <protection locked="0"/>
    </xf>
    <xf numFmtId="166" fontId="1" fillId="0" borderId="0" xfId="0" applyNumberFormat="1" applyFont="1" applyProtection="1">
      <protection locked="0"/>
    </xf>
    <xf numFmtId="166" fontId="5" fillId="0" borderId="0" xfId="0" applyNumberFormat="1" applyFont="1" applyAlignment="1" applyProtection="1">
      <alignment horizontal="center"/>
      <protection locked="0"/>
    </xf>
    <xf numFmtId="166" fontId="0" fillId="0" borderId="0" xfId="0" applyNumberFormat="1" applyFont="1" applyAlignment="1" applyProtection="1">
      <protection locked="0"/>
    </xf>
    <xf numFmtId="166" fontId="0" fillId="0" borderId="1" xfId="0" applyNumberFormat="1" applyFont="1" applyBorder="1" applyProtection="1">
      <protection locked="0"/>
    </xf>
    <xf numFmtId="166" fontId="8" fillId="0" borderId="0" xfId="0" applyNumberFormat="1" applyFont="1" applyProtection="1">
      <protection locked="0"/>
    </xf>
    <xf numFmtId="166" fontId="7" fillId="0" borderId="0" xfId="0" applyNumberFormat="1" applyFont="1" applyAlignment="1">
      <alignment horizontal="right"/>
    </xf>
    <xf numFmtId="166" fontId="12" fillId="0" borderId="0" xfId="0" applyNumberFormat="1" applyFont="1" applyAlignment="1" applyProtection="1">
      <alignment horizontal="center"/>
      <protection locked="0"/>
    </xf>
    <xf numFmtId="166" fontId="7" fillId="0" borderId="0" xfId="0" applyNumberFormat="1" applyFont="1" applyProtection="1">
      <protection locked="0"/>
    </xf>
    <xf numFmtId="0" fontId="0" fillId="0" borderId="0" xfId="0" applyFont="1" applyAlignment="1">
      <alignment horizontal="justify"/>
    </xf>
    <xf numFmtId="49" fontId="0" fillId="0" borderId="0" xfId="0" applyNumberFormat="1" applyFont="1" applyAlignment="1" applyProtection="1">
      <alignment horizontal="left" vertical="top" wrapText="1"/>
      <protection locked="0"/>
    </xf>
    <xf numFmtId="0" fontId="0" fillId="0" borderId="0" xfId="1" applyFont="1" applyBorder="1" applyAlignment="1">
      <alignment horizontal="left" vertical="top" wrapText="1"/>
    </xf>
    <xf numFmtId="0" fontId="0" fillId="0" borderId="0" xfId="1" applyNumberFormat="1" applyFont="1" applyBorder="1" applyAlignment="1">
      <alignment horizontal="center" wrapText="1"/>
    </xf>
    <xf numFmtId="4" fontId="0" fillId="0" borderId="0" xfId="1" applyNumberFormat="1" applyFont="1" applyBorder="1" applyAlignment="1">
      <alignment horizontal="right" wrapText="1"/>
    </xf>
    <xf numFmtId="166" fontId="0" fillId="0" borderId="0" xfId="1" applyNumberFormat="1" applyFont="1" applyBorder="1" applyAlignment="1">
      <alignment horizontal="right" wrapText="1"/>
    </xf>
    <xf numFmtId="4" fontId="0" fillId="0" borderId="0" xfId="1" applyNumberFormat="1" applyFont="1" applyBorder="1" applyAlignment="1">
      <alignment horizontal="left" vertical="top" wrapText="1"/>
    </xf>
    <xf numFmtId="4" fontId="0" fillId="0" borderId="0" xfId="1" applyNumberFormat="1" applyFont="1" applyBorder="1" applyAlignment="1">
      <alignment horizontal="right"/>
    </xf>
    <xf numFmtId="0" fontId="0" fillId="0" borderId="0" xfId="0" applyFont="1" applyFill="1" applyAlignment="1">
      <alignment horizontal="left" wrapText="1"/>
    </xf>
    <xf numFmtId="0" fontId="17" fillId="0" borderId="0" xfId="1" applyFont="1" applyFill="1" applyAlignment="1">
      <alignment vertical="top" wrapText="1"/>
    </xf>
    <xf numFmtId="0" fontId="15" fillId="0" borderId="0" xfId="2" applyFont="1" applyFill="1" applyAlignment="1">
      <alignment horizontal="right"/>
    </xf>
    <xf numFmtId="4" fontId="15" fillId="0" borderId="0" xfId="2" applyNumberFormat="1" applyFont="1" applyFill="1" applyAlignment="1">
      <alignment horizontal="right"/>
    </xf>
    <xf numFmtId="166" fontId="15" fillId="0" borderId="0" xfId="2" applyNumberFormat="1" applyFont="1" applyFill="1" applyAlignment="1">
      <alignment horizontal="right"/>
    </xf>
    <xf numFmtId="4" fontId="18" fillId="0" borderId="0" xfId="3" applyNumberFormat="1" applyFont="1" applyFill="1"/>
    <xf numFmtId="0" fontId="17" fillId="0" borderId="0" xfId="1" quotePrefix="1" applyFont="1" applyFill="1" applyAlignment="1">
      <alignment vertical="top" wrapText="1"/>
    </xf>
    <xf numFmtId="0" fontId="0" fillId="0" borderId="2" xfId="0" applyFont="1" applyBorder="1" applyAlignment="1" applyProtection="1">
      <alignment vertical="top" wrapText="1"/>
      <protection locked="0"/>
    </xf>
    <xf numFmtId="0" fontId="3" fillId="0" borderId="0" xfId="0" applyFont="1" applyBorder="1" applyAlignment="1" applyProtection="1">
      <alignment horizontal="center" vertical="top" wrapText="1"/>
      <protection locked="0"/>
    </xf>
  </cellXfs>
  <cellStyles count="4">
    <cellStyle name="Navadno" xfId="0" builtinId="0"/>
    <cellStyle name="Navadno 2" xfId="1"/>
    <cellStyle name="Navadno_POPIS DEL-vodovod-PZI" xfId="2"/>
    <cellStyle name="Navadno_popis-splošno-zun.ured"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8"/>
  <sheetViews>
    <sheetView tabSelected="1" view="pageBreakPreview" topLeftCell="A100" zoomScaleNormal="100" zoomScaleSheetLayoutView="100" workbookViewId="0">
      <selection activeCell="A47" sqref="A47:XFD47"/>
    </sheetView>
  </sheetViews>
  <sheetFormatPr defaultRowHeight="12.75" outlineLevelCol="1"/>
  <cols>
    <col min="1" max="1" width="8.140625" style="1" customWidth="1"/>
    <col min="2" max="2" width="9.140625" style="2" hidden="1" customWidth="1" outlineLevel="1"/>
    <col min="3" max="3" width="6" style="2" customWidth="1" collapsed="1"/>
    <col min="4" max="4" width="29.7109375" style="3" customWidth="1"/>
    <col min="5" max="5" width="6.85546875" style="4" customWidth="1"/>
    <col min="6" max="6" width="10.140625" style="81" customWidth="1"/>
    <col min="7" max="7" width="11.7109375" style="97" customWidth="1"/>
    <col min="8" max="8" width="12.5703125" style="5" customWidth="1"/>
    <col min="9" max="16384" width="9.140625" style="6"/>
  </cols>
  <sheetData>
    <row r="1" spans="1:8">
      <c r="B1" s="7"/>
      <c r="C1" s="7"/>
    </row>
    <row r="2" spans="1:8">
      <c r="B2" s="7"/>
      <c r="C2" s="7"/>
    </row>
    <row r="3" spans="1:8">
      <c r="A3" s="8"/>
      <c r="B3" s="8"/>
      <c r="C3" s="8"/>
      <c r="D3" s="8"/>
      <c r="E3" s="8"/>
      <c r="F3" s="74"/>
      <c r="G3" s="91"/>
      <c r="H3" s="9"/>
    </row>
    <row r="4" spans="1:8">
      <c r="A4" s="10"/>
      <c r="B4" s="11"/>
      <c r="C4" s="11"/>
      <c r="D4" s="12"/>
      <c r="E4" s="13"/>
      <c r="F4" s="74"/>
      <c r="G4" s="91"/>
      <c r="H4" s="9"/>
    </row>
    <row r="5" spans="1:8">
      <c r="A5" s="10"/>
      <c r="B5" s="11"/>
      <c r="C5" s="11"/>
      <c r="D5" s="12"/>
      <c r="E5" s="13"/>
      <c r="F5" s="74"/>
      <c r="G5" s="91"/>
      <c r="H5" s="9"/>
    </row>
    <row r="6" spans="1:8">
      <c r="A6" s="10"/>
      <c r="B6" s="11"/>
      <c r="C6" s="11"/>
      <c r="D6" s="12"/>
      <c r="E6" s="13"/>
      <c r="F6" s="74"/>
      <c r="G6" s="91"/>
      <c r="H6" s="9"/>
    </row>
    <row r="7" spans="1:8" s="17" customFormat="1" ht="34.9" customHeight="1">
      <c r="A7" s="14"/>
      <c r="B7" s="15"/>
      <c r="C7" s="121" t="s">
        <v>0</v>
      </c>
      <c r="D7" s="121"/>
      <c r="E7" s="121"/>
      <c r="F7" s="121"/>
      <c r="G7" s="121"/>
      <c r="H7" s="16"/>
    </row>
    <row r="8" spans="1:8">
      <c r="A8" s="10"/>
      <c r="B8" s="11"/>
      <c r="C8" s="11"/>
      <c r="D8" s="12"/>
      <c r="E8" s="13"/>
      <c r="F8" s="74"/>
      <c r="G8" s="91"/>
      <c r="H8" s="9"/>
    </row>
    <row r="9" spans="1:8">
      <c r="A9" s="10"/>
      <c r="B9" s="11"/>
      <c r="C9" s="11"/>
      <c r="D9" s="12"/>
      <c r="E9" s="13"/>
      <c r="F9" s="74"/>
      <c r="G9" s="91"/>
      <c r="H9" s="9"/>
    </row>
    <row r="10" spans="1:8">
      <c r="A10" s="10"/>
      <c r="B10" s="11"/>
      <c r="C10" s="11"/>
      <c r="D10" s="12"/>
      <c r="E10" s="13"/>
      <c r="F10" s="74"/>
      <c r="G10" s="91"/>
      <c r="H10" s="9"/>
    </row>
    <row r="11" spans="1:8" s="24" customFormat="1" ht="15.75">
      <c r="A11" s="18"/>
      <c r="B11" s="19"/>
      <c r="C11" s="20"/>
      <c r="D11" s="8"/>
      <c r="E11" s="21"/>
      <c r="F11" s="82"/>
      <c r="G11" s="98"/>
      <c r="H11" s="23"/>
    </row>
    <row r="12" spans="1:8">
      <c r="A12" s="10"/>
      <c r="B12" s="11"/>
      <c r="C12" s="11"/>
      <c r="D12" s="25"/>
      <c r="E12" s="13"/>
      <c r="F12" s="83"/>
      <c r="G12" s="99"/>
      <c r="H12" s="26"/>
    </row>
    <row r="13" spans="1:8">
      <c r="A13" s="10"/>
      <c r="B13" s="11"/>
      <c r="C13" s="11"/>
      <c r="D13" s="25"/>
      <c r="E13" s="13"/>
      <c r="F13" s="83"/>
      <c r="G13" s="99"/>
      <c r="H13" s="26"/>
    </row>
    <row r="14" spans="1:8">
      <c r="A14" s="10"/>
      <c r="B14" s="11"/>
      <c r="C14" s="11"/>
      <c r="D14" s="25"/>
      <c r="E14" s="13"/>
      <c r="F14" s="83"/>
      <c r="G14" s="99"/>
      <c r="H14" s="26"/>
    </row>
    <row r="15" spans="1:8">
      <c r="A15" s="10"/>
      <c r="B15" s="11"/>
      <c r="C15" s="11"/>
      <c r="D15" s="25"/>
      <c r="E15" s="13"/>
      <c r="F15" s="83"/>
      <c r="G15" s="99"/>
      <c r="H15" s="26"/>
    </row>
    <row r="16" spans="1:8">
      <c r="A16" s="10"/>
      <c r="B16" s="11"/>
      <c r="C16" s="11"/>
      <c r="D16" s="25"/>
      <c r="E16" s="13"/>
      <c r="F16" s="83"/>
      <c r="G16" s="99"/>
      <c r="H16" s="26"/>
    </row>
    <row r="17" spans="1:8">
      <c r="A17" s="10"/>
      <c r="B17" s="11"/>
      <c r="C17" s="11"/>
      <c r="D17" s="12"/>
      <c r="E17" s="13"/>
      <c r="F17" s="74"/>
      <c r="G17" s="91"/>
      <c r="H17" s="9"/>
    </row>
    <row r="18" spans="1:8">
      <c r="A18" s="10"/>
      <c r="B18" s="11"/>
      <c r="C18" s="11"/>
      <c r="D18" s="12"/>
      <c r="E18" s="13"/>
      <c r="F18" s="74"/>
      <c r="G18" s="91"/>
      <c r="H18" s="9"/>
    </row>
    <row r="19" spans="1:8" ht="25.5">
      <c r="A19" s="27" t="s">
        <v>1</v>
      </c>
      <c r="B19" s="11"/>
      <c r="C19" s="11"/>
      <c r="D19" s="105" t="s">
        <v>63</v>
      </c>
      <c r="E19" s="13"/>
      <c r="F19" s="74"/>
      <c r="G19" s="91"/>
      <c r="H19" s="9"/>
    </row>
    <row r="20" spans="1:8">
      <c r="A20" s="10"/>
      <c r="B20" s="11"/>
      <c r="C20" s="11"/>
      <c r="D20" s="28" t="s">
        <v>26</v>
      </c>
      <c r="E20" s="13"/>
      <c r="F20" s="74"/>
      <c r="G20" s="91"/>
      <c r="H20" s="9"/>
    </row>
    <row r="21" spans="1:8">
      <c r="A21" s="10"/>
      <c r="B21" s="11"/>
      <c r="C21" s="11"/>
      <c r="D21" s="12"/>
      <c r="E21" s="13"/>
      <c r="F21" s="74"/>
      <c r="G21" s="91"/>
      <c r="H21" s="9"/>
    </row>
    <row r="22" spans="1:8">
      <c r="A22" s="27" t="s">
        <v>2</v>
      </c>
      <c r="B22" s="11"/>
      <c r="C22" s="11"/>
      <c r="D22" s="28" t="s">
        <v>26</v>
      </c>
      <c r="E22" s="13"/>
      <c r="F22" s="74"/>
      <c r="G22" s="91"/>
      <c r="H22" s="9"/>
    </row>
    <row r="23" spans="1:8">
      <c r="A23" s="10"/>
      <c r="B23" s="11"/>
      <c r="C23" s="11"/>
      <c r="D23" s="28" t="s">
        <v>85</v>
      </c>
      <c r="E23" s="13"/>
      <c r="F23" s="74"/>
      <c r="G23" s="91"/>
      <c r="H23" s="9"/>
    </row>
    <row r="24" spans="1:8">
      <c r="A24" s="10"/>
      <c r="B24" s="11"/>
      <c r="C24" s="11"/>
      <c r="D24" s="28" t="s">
        <v>3</v>
      </c>
      <c r="E24" s="13"/>
      <c r="F24" s="74"/>
      <c r="G24" s="91"/>
      <c r="H24" s="9"/>
    </row>
    <row r="25" spans="1:8">
      <c r="A25" s="10"/>
      <c r="B25" s="11"/>
      <c r="C25" s="11"/>
      <c r="D25" s="12"/>
      <c r="E25" s="13"/>
      <c r="F25" s="74"/>
      <c r="G25" s="91"/>
      <c r="H25" s="9"/>
    </row>
    <row r="26" spans="1:8">
      <c r="A26" s="10"/>
      <c r="B26" s="11"/>
      <c r="C26" s="11"/>
      <c r="D26" s="12"/>
      <c r="E26" s="13"/>
      <c r="F26" s="74"/>
      <c r="G26" s="91"/>
      <c r="H26" s="9"/>
    </row>
    <row r="27" spans="1:8">
      <c r="A27" s="27" t="s">
        <v>4</v>
      </c>
      <c r="B27" s="11"/>
      <c r="C27" s="11"/>
      <c r="D27" s="12" t="s">
        <v>34</v>
      </c>
      <c r="E27" s="13"/>
      <c r="F27" s="74"/>
      <c r="G27" s="91"/>
      <c r="H27" s="9"/>
    </row>
    <row r="28" spans="1:8">
      <c r="A28" s="10"/>
      <c r="B28" s="11"/>
      <c r="C28" s="11"/>
      <c r="D28" s="12" t="s">
        <v>35</v>
      </c>
      <c r="E28" s="13"/>
      <c r="F28" s="74"/>
      <c r="G28" s="91"/>
      <c r="H28" s="9"/>
    </row>
    <row r="29" spans="1:8">
      <c r="A29" s="10"/>
      <c r="B29" s="11"/>
      <c r="C29" s="11"/>
      <c r="D29" s="12" t="s">
        <v>64</v>
      </c>
      <c r="E29" s="13"/>
      <c r="F29" s="74"/>
      <c r="G29" s="91"/>
      <c r="H29" s="9"/>
    </row>
    <row r="30" spans="1:8">
      <c r="A30" s="10"/>
      <c r="B30" s="11"/>
      <c r="C30" s="11"/>
      <c r="D30" s="12"/>
      <c r="E30" s="13"/>
      <c r="F30" s="74"/>
      <c r="G30" s="91"/>
      <c r="H30" s="9"/>
    </row>
    <row r="31" spans="1:8">
      <c r="A31" s="10"/>
      <c r="B31" s="11"/>
      <c r="C31" s="11"/>
      <c r="D31" s="12"/>
      <c r="E31" s="13"/>
      <c r="F31" s="74"/>
      <c r="G31" s="91"/>
      <c r="H31" s="9"/>
    </row>
    <row r="32" spans="1:8">
      <c r="A32" s="10"/>
      <c r="B32" s="11"/>
      <c r="C32" s="11"/>
      <c r="D32" s="12"/>
      <c r="E32" s="13"/>
      <c r="F32" s="74"/>
      <c r="G32" s="91"/>
      <c r="H32" s="9"/>
    </row>
    <row r="33" spans="1:8">
      <c r="A33" s="10"/>
      <c r="B33" s="11"/>
      <c r="C33" s="11"/>
      <c r="D33" s="12"/>
      <c r="E33" s="13"/>
      <c r="F33" s="74"/>
      <c r="G33" s="91"/>
      <c r="H33" s="9"/>
    </row>
    <row r="34" spans="1:8">
      <c r="A34" s="10"/>
      <c r="B34" s="11"/>
      <c r="C34" s="11"/>
      <c r="D34" s="12"/>
      <c r="E34" s="13"/>
      <c r="F34" s="74"/>
      <c r="G34" s="91"/>
      <c r="H34" s="9"/>
    </row>
    <row r="35" spans="1:8">
      <c r="A35" s="27" t="s">
        <v>5</v>
      </c>
      <c r="B35" s="11"/>
      <c r="C35" s="11"/>
      <c r="D35" s="78" t="s">
        <v>65</v>
      </c>
      <c r="E35" s="13"/>
      <c r="F35" s="74"/>
      <c r="G35" s="91"/>
      <c r="H35" s="9"/>
    </row>
    <row r="36" spans="1:8">
      <c r="A36" s="27" t="s">
        <v>6</v>
      </c>
      <c r="B36" s="11"/>
      <c r="C36" s="11"/>
      <c r="D36" s="78" t="s">
        <v>66</v>
      </c>
      <c r="E36" s="13"/>
      <c r="F36" s="74"/>
      <c r="G36" s="91"/>
      <c r="H36" s="9"/>
    </row>
    <row r="37" spans="1:8">
      <c r="A37" s="10"/>
      <c r="B37" s="11"/>
      <c r="C37" s="11"/>
      <c r="D37" s="12"/>
      <c r="E37" s="13"/>
      <c r="F37" s="74"/>
      <c r="G37" s="91"/>
      <c r="H37" s="9"/>
    </row>
    <row r="38" spans="1:8">
      <c r="A38" s="27" t="s">
        <v>3</v>
      </c>
      <c r="B38" s="11"/>
      <c r="C38" s="11"/>
      <c r="D38" s="78" t="s">
        <v>3</v>
      </c>
      <c r="E38" s="13"/>
      <c r="F38" s="74"/>
      <c r="G38" s="91"/>
      <c r="H38" s="9"/>
    </row>
    <row r="39" spans="1:8">
      <c r="A39" s="10"/>
      <c r="B39" s="11"/>
      <c r="C39" s="11"/>
      <c r="D39" s="12"/>
      <c r="E39" s="13"/>
      <c r="F39" s="74"/>
      <c r="G39" s="91"/>
      <c r="H39" s="9"/>
    </row>
    <row r="40" spans="1:8">
      <c r="A40" s="10"/>
      <c r="B40" s="11"/>
      <c r="C40" s="11"/>
      <c r="D40" s="12"/>
      <c r="E40" s="13"/>
      <c r="F40" s="74"/>
      <c r="G40" s="91"/>
      <c r="H40" s="9"/>
    </row>
    <row r="41" spans="1:8">
      <c r="A41" s="10"/>
      <c r="B41" s="11"/>
      <c r="C41" s="11"/>
      <c r="D41" s="12"/>
      <c r="E41" s="13"/>
      <c r="F41" s="74"/>
      <c r="G41" s="91"/>
      <c r="H41" s="9"/>
    </row>
    <row r="42" spans="1:8">
      <c r="A42" s="10"/>
      <c r="B42" s="11"/>
      <c r="C42" s="11"/>
      <c r="D42" s="12"/>
      <c r="E42" s="13"/>
      <c r="F42" s="74"/>
      <c r="G42" s="91"/>
      <c r="H42" s="9"/>
    </row>
    <row r="43" spans="1:8">
      <c r="A43" s="10"/>
      <c r="B43" s="11"/>
      <c r="C43" s="11"/>
      <c r="D43" s="12"/>
      <c r="E43" s="13"/>
      <c r="F43" s="74"/>
      <c r="G43" s="91"/>
      <c r="H43" s="9"/>
    </row>
    <row r="44" spans="1:8">
      <c r="A44" s="27" t="s">
        <v>7</v>
      </c>
      <c r="B44" s="11"/>
      <c r="C44" s="11"/>
      <c r="D44" s="106" t="s">
        <v>92</v>
      </c>
      <c r="E44" s="13"/>
      <c r="F44" s="74"/>
      <c r="G44" s="91"/>
      <c r="H44" s="9"/>
    </row>
    <row r="45" spans="1:8">
      <c r="A45" s="10"/>
      <c r="B45" s="11"/>
      <c r="C45" s="11"/>
      <c r="D45" s="12"/>
      <c r="E45" s="13"/>
      <c r="F45" s="74"/>
      <c r="G45" s="91"/>
      <c r="H45" s="9"/>
    </row>
    <row r="46" spans="1:8">
      <c r="A46" s="10"/>
      <c r="B46" s="11"/>
      <c r="C46" s="11"/>
      <c r="D46" s="12"/>
      <c r="E46" s="13"/>
      <c r="F46" s="74"/>
      <c r="G46" s="91"/>
      <c r="H46" s="9"/>
    </row>
    <row r="47" spans="1:8">
      <c r="A47" s="10"/>
      <c r="B47" s="11"/>
      <c r="C47" s="11"/>
      <c r="D47" s="12"/>
      <c r="E47" s="13"/>
      <c r="F47" s="74"/>
      <c r="G47" s="91"/>
      <c r="H47" s="9"/>
    </row>
    <row r="48" spans="1:8">
      <c r="A48" s="10"/>
      <c r="B48" s="11"/>
      <c r="C48" s="11"/>
      <c r="D48" s="12"/>
      <c r="E48" s="13"/>
      <c r="F48" s="74"/>
      <c r="G48" s="91"/>
      <c r="H48" s="9"/>
    </row>
    <row r="49" spans="1:8">
      <c r="A49" s="10"/>
      <c r="B49" s="11"/>
      <c r="C49" s="11"/>
      <c r="D49" s="12"/>
      <c r="E49" s="13"/>
      <c r="F49" s="74"/>
      <c r="G49" s="91"/>
      <c r="H49" s="9"/>
    </row>
    <row r="50" spans="1:8">
      <c r="A50" s="27" t="s">
        <v>3</v>
      </c>
      <c r="B50" s="11"/>
      <c r="C50" s="11"/>
      <c r="D50" s="12" t="s">
        <v>3</v>
      </c>
      <c r="E50" s="13"/>
      <c r="F50" s="74"/>
      <c r="G50" s="91"/>
      <c r="H50" s="9"/>
    </row>
    <row r="51" spans="1:8">
      <c r="A51" s="10"/>
      <c r="B51" s="11"/>
      <c r="C51" s="11"/>
      <c r="D51" s="12" t="s">
        <v>3</v>
      </c>
      <c r="E51" s="13"/>
      <c r="F51" s="74"/>
      <c r="G51" s="91"/>
      <c r="H51" s="9"/>
    </row>
    <row r="52" spans="1:8">
      <c r="A52" s="10"/>
      <c r="B52" s="11"/>
      <c r="C52" s="11"/>
      <c r="D52" s="12" t="s">
        <v>3</v>
      </c>
      <c r="E52" s="13"/>
      <c r="F52" s="74"/>
      <c r="G52" s="91"/>
      <c r="H52" s="9"/>
    </row>
    <row r="53" spans="1:8" s="36" customFormat="1">
      <c r="A53" s="10"/>
      <c r="B53" s="11"/>
      <c r="C53" s="11"/>
      <c r="D53" s="28"/>
      <c r="E53" s="13"/>
      <c r="F53" s="74"/>
      <c r="G53" s="91"/>
      <c r="H53" s="9"/>
    </row>
    <row r="54" spans="1:8">
      <c r="A54" s="10"/>
      <c r="B54" s="11"/>
      <c r="C54" s="11"/>
      <c r="D54" s="28"/>
      <c r="E54" s="13"/>
      <c r="F54" s="74"/>
      <c r="G54" s="91"/>
      <c r="H54" s="9"/>
    </row>
    <row r="55" spans="1:8">
      <c r="A55" s="10"/>
      <c r="B55" s="11"/>
      <c r="C55" s="11"/>
      <c r="D55" s="28"/>
      <c r="E55" s="13"/>
      <c r="F55" s="74"/>
      <c r="G55" s="91"/>
      <c r="H55" s="9"/>
    </row>
    <row r="56" spans="1:8" ht="14.25">
      <c r="A56" s="32"/>
      <c r="B56" s="33"/>
      <c r="C56" s="33"/>
      <c r="D56" s="37" t="s">
        <v>3</v>
      </c>
      <c r="E56" s="35"/>
      <c r="F56" s="84"/>
      <c r="G56" s="100"/>
      <c r="H56" s="31"/>
    </row>
    <row r="57" spans="1:8" ht="18.75">
      <c r="A57" s="29" t="s">
        <v>10</v>
      </c>
      <c r="B57" s="38"/>
      <c r="C57" s="38"/>
      <c r="D57" s="39"/>
      <c r="E57" s="40"/>
      <c r="F57" s="85"/>
      <c r="G57" s="101"/>
      <c r="H57" s="41"/>
    </row>
    <row r="58" spans="1:8">
      <c r="A58" s="10"/>
      <c r="B58" s="11"/>
      <c r="C58" s="11"/>
      <c r="D58" s="12"/>
      <c r="E58" s="13"/>
      <c r="F58" s="74"/>
      <c r="G58" s="91"/>
      <c r="H58" s="9"/>
    </row>
    <row r="59" spans="1:8">
      <c r="A59" s="10"/>
      <c r="B59" s="11"/>
      <c r="C59" s="11"/>
      <c r="D59" s="12"/>
      <c r="E59" s="13"/>
      <c r="F59" s="74"/>
      <c r="G59" s="91"/>
      <c r="H59" s="9"/>
    </row>
    <row r="60" spans="1:8">
      <c r="A60" s="27" t="s">
        <v>11</v>
      </c>
      <c r="B60" s="42"/>
      <c r="C60" s="42"/>
      <c r="D60" s="28"/>
      <c r="E60" s="43"/>
      <c r="F60" s="86"/>
      <c r="G60" s="102" t="s">
        <v>8</v>
      </c>
      <c r="H60" s="30">
        <f>su_zemdela1</f>
        <v>0</v>
      </c>
    </row>
    <row r="61" spans="1:8">
      <c r="A61" s="10"/>
      <c r="B61" s="11"/>
      <c r="C61" s="11"/>
      <c r="D61" s="12"/>
      <c r="E61" s="13"/>
      <c r="F61" s="74"/>
      <c r="G61" s="91"/>
      <c r="H61" s="9"/>
    </row>
    <row r="62" spans="1:8" s="45" customFormat="1" ht="19.5">
      <c r="A62" s="10"/>
      <c r="B62" s="11"/>
      <c r="C62" s="11"/>
      <c r="D62" s="12"/>
      <c r="E62" s="13"/>
      <c r="F62" s="74"/>
      <c r="G62" s="91"/>
      <c r="H62" s="44"/>
    </row>
    <row r="63" spans="1:8">
      <c r="A63" s="10"/>
      <c r="B63" s="11"/>
      <c r="C63" s="11"/>
      <c r="D63" s="12"/>
      <c r="E63" s="13"/>
      <c r="F63" s="74"/>
      <c r="G63" s="91"/>
      <c r="H63" s="9"/>
    </row>
    <row r="64" spans="1:8" s="46" customFormat="1">
      <c r="A64" s="32"/>
      <c r="B64" s="33"/>
      <c r="C64" s="33"/>
      <c r="D64" s="34"/>
      <c r="E64" s="35"/>
      <c r="F64" s="84"/>
      <c r="G64" s="100"/>
      <c r="H64" s="47"/>
    </row>
    <row r="65" spans="1:8">
      <c r="A65" s="27" t="s">
        <v>9</v>
      </c>
      <c r="B65" s="42"/>
      <c r="C65" s="42"/>
      <c r="D65" s="28"/>
      <c r="E65" s="43"/>
      <c r="F65" s="86"/>
      <c r="G65" s="102" t="s">
        <v>8</v>
      </c>
      <c r="H65" s="30">
        <f>SUM(H60:H64)</f>
        <v>0</v>
      </c>
    </row>
    <row r="66" spans="1:8">
      <c r="A66" s="10"/>
      <c r="B66" s="11"/>
      <c r="C66" s="11"/>
      <c r="D66" s="12"/>
      <c r="E66" s="13"/>
      <c r="F66" s="74"/>
      <c r="G66" s="91"/>
      <c r="H66" s="9"/>
    </row>
    <row r="67" spans="1:8">
      <c r="A67" s="48"/>
      <c r="B67" s="49"/>
      <c r="C67" s="49" t="s">
        <v>12</v>
      </c>
      <c r="D67" s="50" t="s">
        <v>13</v>
      </c>
      <c r="E67" s="51" t="s">
        <v>14</v>
      </c>
      <c r="F67" s="87" t="s">
        <v>15</v>
      </c>
      <c r="G67" s="103" t="s">
        <v>16</v>
      </c>
      <c r="H67" s="52" t="s">
        <v>17</v>
      </c>
    </row>
    <row r="68" spans="1:8" s="46" customFormat="1" ht="15.75">
      <c r="A68" s="71" t="s">
        <v>11</v>
      </c>
      <c r="B68" s="54"/>
      <c r="C68" s="54"/>
      <c r="D68" s="55"/>
      <c r="E68" s="56"/>
      <c r="F68" s="82"/>
      <c r="G68" s="98"/>
      <c r="H68" s="22"/>
    </row>
    <row r="69" spans="1:8" ht="15.75">
      <c r="A69" s="53" t="s">
        <v>37</v>
      </c>
      <c r="B69" s="54"/>
      <c r="C69" s="54"/>
      <c r="D69" s="55"/>
      <c r="E69" s="56"/>
      <c r="F69" s="82"/>
      <c r="G69" s="98"/>
      <c r="H69" s="22"/>
    </row>
    <row r="70" spans="1:8" s="36" customFormat="1" ht="151.5" customHeight="1">
      <c r="A70" s="10"/>
      <c r="B70" s="57"/>
      <c r="C70" s="58" t="s">
        <v>18</v>
      </c>
      <c r="D70" s="12" t="s">
        <v>38</v>
      </c>
      <c r="E70" s="13" t="s">
        <v>19</v>
      </c>
      <c r="F70" s="74">
        <v>287</v>
      </c>
      <c r="G70" s="92"/>
      <c r="H70" s="9">
        <f t="shared" ref="H70:H93" si="0">F70*G70</f>
        <v>0</v>
      </c>
    </row>
    <row r="71" spans="1:8" s="46" customFormat="1" ht="126" customHeight="1">
      <c r="A71" s="10"/>
      <c r="B71" s="57"/>
      <c r="C71" s="58" t="s">
        <v>20</v>
      </c>
      <c r="D71" s="12" t="s">
        <v>93</v>
      </c>
      <c r="E71" s="13" t="s">
        <v>19</v>
      </c>
      <c r="F71" s="74">
        <v>287</v>
      </c>
      <c r="G71" s="92"/>
      <c r="H71" s="9">
        <f t="shared" si="0"/>
        <v>0</v>
      </c>
    </row>
    <row r="72" spans="1:8" ht="63.75">
      <c r="A72" s="59"/>
      <c r="B72" s="57"/>
      <c r="C72" s="58" t="s">
        <v>39</v>
      </c>
      <c r="D72" s="12" t="s">
        <v>31</v>
      </c>
      <c r="E72" s="13" t="s">
        <v>23</v>
      </c>
      <c r="F72" s="74">
        <v>0.5</v>
      </c>
      <c r="G72" s="92"/>
      <c r="H72" s="9">
        <f>F72*G72</f>
        <v>0</v>
      </c>
    </row>
    <row r="73" spans="1:8" ht="81" customHeight="1">
      <c r="A73" s="59"/>
      <c r="B73" s="57"/>
      <c r="C73" s="58" t="s">
        <v>40</v>
      </c>
      <c r="D73" s="60" t="s">
        <v>94</v>
      </c>
      <c r="E73" s="13" t="s">
        <v>23</v>
      </c>
      <c r="F73" s="74">
        <v>456</v>
      </c>
      <c r="G73" s="92"/>
      <c r="H73" s="9"/>
    </row>
    <row r="74" spans="1:8" ht="19.5" customHeight="1">
      <c r="A74" s="59"/>
      <c r="B74" s="57"/>
      <c r="C74" s="58"/>
      <c r="D74" s="107" t="s">
        <v>69</v>
      </c>
      <c r="E74" s="108" t="s">
        <v>23</v>
      </c>
      <c r="F74" s="109">
        <f>F73*0.4</f>
        <v>182.4</v>
      </c>
      <c r="G74" s="110"/>
      <c r="H74" s="9">
        <f t="shared" si="0"/>
        <v>0</v>
      </c>
    </row>
    <row r="75" spans="1:8" ht="21" customHeight="1">
      <c r="A75" s="59"/>
      <c r="B75" s="57"/>
      <c r="C75" s="58"/>
      <c r="D75" s="107" t="s">
        <v>70</v>
      </c>
      <c r="E75" s="108" t="s">
        <v>23</v>
      </c>
      <c r="F75" s="109">
        <f>F74*0.5</f>
        <v>91.2</v>
      </c>
      <c r="G75" s="110"/>
      <c r="H75" s="9">
        <f t="shared" si="0"/>
        <v>0</v>
      </c>
    </row>
    <row r="76" spans="1:8" ht="21" customHeight="1">
      <c r="A76" s="59"/>
      <c r="B76" s="57"/>
      <c r="C76" s="58"/>
      <c r="D76" s="107" t="s">
        <v>71</v>
      </c>
      <c r="E76" s="108" t="s">
        <v>23</v>
      </c>
      <c r="F76" s="109">
        <f>F75*0.1</f>
        <v>9.120000000000001</v>
      </c>
      <c r="G76" s="110"/>
      <c r="H76" s="9">
        <f t="shared" si="0"/>
        <v>0</v>
      </c>
    </row>
    <row r="77" spans="1:8" ht="93.75" customHeight="1">
      <c r="A77" s="59"/>
      <c r="B77" s="57"/>
      <c r="C77" s="58" t="s">
        <v>41</v>
      </c>
      <c r="D77" s="60" t="s">
        <v>95</v>
      </c>
      <c r="E77" s="13" t="s">
        <v>23</v>
      </c>
      <c r="F77" s="74">
        <v>24</v>
      </c>
      <c r="G77" s="92"/>
      <c r="H77" s="9">
        <f t="shared" si="0"/>
        <v>0</v>
      </c>
    </row>
    <row r="78" spans="1:8" ht="42" customHeight="1">
      <c r="A78" s="59"/>
      <c r="B78" s="57"/>
      <c r="C78" s="58" t="s">
        <v>42</v>
      </c>
      <c r="D78" s="60" t="s">
        <v>72</v>
      </c>
      <c r="E78" s="13" t="s">
        <v>23</v>
      </c>
      <c r="F78" s="74">
        <v>5</v>
      </c>
      <c r="G78" s="92"/>
      <c r="H78" s="9">
        <f>F78*G78</f>
        <v>0</v>
      </c>
    </row>
    <row r="79" spans="1:8" ht="76.5">
      <c r="A79" s="59"/>
      <c r="B79" s="57"/>
      <c r="C79" s="58" t="s">
        <v>43</v>
      </c>
      <c r="D79" s="12" t="s">
        <v>73</v>
      </c>
      <c r="E79" s="13" t="s">
        <v>23</v>
      </c>
      <c r="F79" s="74">
        <v>480</v>
      </c>
      <c r="G79" s="92"/>
      <c r="H79" s="9">
        <f t="shared" si="0"/>
        <v>0</v>
      </c>
    </row>
    <row r="80" spans="1:8" ht="25.5">
      <c r="A80" s="61"/>
      <c r="B80" s="57"/>
      <c r="C80" s="58" t="s">
        <v>44</v>
      </c>
      <c r="D80" s="60" t="s">
        <v>74</v>
      </c>
      <c r="E80" s="13" t="s">
        <v>22</v>
      </c>
      <c r="F80" s="74">
        <v>172</v>
      </c>
      <c r="G80" s="92"/>
      <c r="H80" s="9">
        <f t="shared" si="0"/>
        <v>0</v>
      </c>
    </row>
    <row r="81" spans="1:8" ht="76.5">
      <c r="A81" s="61"/>
      <c r="B81" s="57"/>
      <c r="C81" s="58" t="s">
        <v>45</v>
      </c>
      <c r="D81" s="60" t="s">
        <v>75</v>
      </c>
      <c r="E81" s="13" t="s">
        <v>23</v>
      </c>
      <c r="F81" s="74">
        <v>18.7</v>
      </c>
      <c r="G81" s="92"/>
      <c r="H81" s="9">
        <f t="shared" si="0"/>
        <v>0</v>
      </c>
    </row>
    <row r="82" spans="1:8" ht="178.5">
      <c r="A82" s="61"/>
      <c r="B82" s="57"/>
      <c r="C82" s="58" t="s">
        <v>67</v>
      </c>
      <c r="D82" s="60" t="s">
        <v>76</v>
      </c>
      <c r="E82" s="13" t="s">
        <v>23</v>
      </c>
      <c r="F82" s="74">
        <v>81.599999999999994</v>
      </c>
      <c r="G82" s="92"/>
      <c r="H82" s="9">
        <f t="shared" si="0"/>
        <v>0</v>
      </c>
    </row>
    <row r="83" spans="1:8" ht="120" customHeight="1">
      <c r="A83" s="59"/>
      <c r="B83" s="57"/>
      <c r="C83" s="58" t="s">
        <v>46</v>
      </c>
      <c r="D83" s="60" t="s">
        <v>96</v>
      </c>
      <c r="E83" s="13" t="s">
        <v>23</v>
      </c>
      <c r="F83" s="74">
        <v>217</v>
      </c>
      <c r="G83" s="92"/>
      <c r="H83" s="9">
        <f t="shared" si="0"/>
        <v>0</v>
      </c>
    </row>
    <row r="84" spans="1:8" ht="102">
      <c r="A84" s="59"/>
      <c r="B84" s="57"/>
      <c r="C84" s="58" t="s">
        <v>47</v>
      </c>
      <c r="D84" s="12" t="s">
        <v>90</v>
      </c>
      <c r="E84" s="13" t="s">
        <v>23</v>
      </c>
      <c r="F84" s="74">
        <v>292</v>
      </c>
      <c r="G84" s="92"/>
      <c r="H84" s="9">
        <f t="shared" si="0"/>
        <v>0</v>
      </c>
    </row>
    <row r="85" spans="1:8" ht="63.75">
      <c r="A85" s="59"/>
      <c r="B85" s="57"/>
      <c r="C85" s="58" t="s">
        <v>89</v>
      </c>
      <c r="D85" s="111" t="s">
        <v>91</v>
      </c>
      <c r="E85" s="13" t="s">
        <v>23</v>
      </c>
      <c r="F85" s="112">
        <v>137</v>
      </c>
      <c r="G85" s="110"/>
      <c r="H85" s="9">
        <f t="shared" si="0"/>
        <v>0</v>
      </c>
    </row>
    <row r="86" spans="1:8" ht="63.75">
      <c r="A86" s="10" t="s">
        <v>3</v>
      </c>
      <c r="B86" s="57" t="e">
        <v>#N/A</v>
      </c>
      <c r="C86" s="58" t="s">
        <v>48</v>
      </c>
      <c r="D86" s="12" t="s">
        <v>32</v>
      </c>
      <c r="E86" s="13" t="s">
        <v>23</v>
      </c>
      <c r="F86" s="74">
        <v>0.5</v>
      </c>
      <c r="G86" s="96"/>
      <c r="H86" s="74">
        <f>F86*G86</f>
        <v>0</v>
      </c>
    </row>
    <row r="87" spans="1:8" ht="51">
      <c r="A87" s="10" t="s">
        <v>3</v>
      </c>
      <c r="B87" s="57" t="e">
        <v>#N/A</v>
      </c>
      <c r="C87" s="58" t="s">
        <v>68</v>
      </c>
      <c r="D87" s="12" t="s">
        <v>79</v>
      </c>
      <c r="E87" s="13" t="s">
        <v>22</v>
      </c>
      <c r="F87" s="74">
        <v>2</v>
      </c>
      <c r="G87" s="96"/>
      <c r="H87" s="74">
        <f>F87*G87</f>
        <v>0</v>
      </c>
    </row>
    <row r="88" spans="1:8" ht="76.5">
      <c r="A88" s="62"/>
      <c r="B88" s="63"/>
      <c r="C88" s="64" t="s">
        <v>49</v>
      </c>
      <c r="D88" s="12" t="s">
        <v>77</v>
      </c>
      <c r="E88" s="66" t="s">
        <v>19</v>
      </c>
      <c r="F88" s="88">
        <v>3</v>
      </c>
      <c r="G88" s="93"/>
      <c r="H88" s="67">
        <f t="shared" si="0"/>
        <v>0</v>
      </c>
    </row>
    <row r="89" spans="1:8" ht="63.75">
      <c r="A89" s="61"/>
      <c r="B89" s="57"/>
      <c r="C89" s="58" t="s">
        <v>50</v>
      </c>
      <c r="D89" s="60" t="s">
        <v>78</v>
      </c>
      <c r="E89" s="13" t="s">
        <v>21</v>
      </c>
      <c r="F89" s="74">
        <v>7</v>
      </c>
      <c r="G89" s="92"/>
      <c r="H89" s="9">
        <f t="shared" si="0"/>
        <v>0</v>
      </c>
    </row>
    <row r="90" spans="1:8" ht="89.25">
      <c r="A90" s="61" t="s">
        <v>3</v>
      </c>
      <c r="B90" s="57"/>
      <c r="C90" s="58" t="s">
        <v>51</v>
      </c>
      <c r="D90" s="60" t="s">
        <v>97</v>
      </c>
      <c r="E90" s="13" t="s">
        <v>21</v>
      </c>
      <c r="F90" s="74">
        <v>2</v>
      </c>
      <c r="G90" s="92"/>
      <c r="H90" s="9">
        <f t="shared" si="0"/>
        <v>0</v>
      </c>
    </row>
    <row r="91" spans="1:8" ht="102">
      <c r="A91" s="61"/>
      <c r="B91" s="57"/>
      <c r="C91" s="58" t="s">
        <v>52</v>
      </c>
      <c r="D91" s="12" t="s">
        <v>80</v>
      </c>
      <c r="E91" s="13" t="s">
        <v>21</v>
      </c>
      <c r="F91" s="74">
        <v>4</v>
      </c>
      <c r="G91" s="92"/>
      <c r="H91" s="9">
        <f t="shared" si="0"/>
        <v>0</v>
      </c>
    </row>
    <row r="92" spans="1:8" ht="107.25" customHeight="1">
      <c r="A92" s="61"/>
      <c r="B92" s="57"/>
      <c r="C92" s="58" t="s">
        <v>53</v>
      </c>
      <c r="D92" s="60" t="s">
        <v>81</v>
      </c>
      <c r="E92" s="13" t="s">
        <v>21</v>
      </c>
      <c r="F92" s="74">
        <v>5</v>
      </c>
      <c r="G92" s="92"/>
      <c r="H92" s="9">
        <f t="shared" si="0"/>
        <v>0</v>
      </c>
    </row>
    <row r="93" spans="1:8" ht="127.5">
      <c r="A93" s="69"/>
      <c r="B93" s="63"/>
      <c r="C93" s="64" t="s">
        <v>54</v>
      </c>
      <c r="D93" s="113" t="s">
        <v>82</v>
      </c>
      <c r="E93" s="66" t="s">
        <v>21</v>
      </c>
      <c r="F93" s="88">
        <v>15</v>
      </c>
      <c r="G93" s="94"/>
      <c r="H93" s="67">
        <f t="shared" si="0"/>
        <v>0</v>
      </c>
    </row>
    <row r="94" spans="1:8" ht="153">
      <c r="A94" s="69"/>
      <c r="B94" s="63"/>
      <c r="C94" s="64" t="s">
        <v>88</v>
      </c>
      <c r="D94" s="114" t="s">
        <v>86</v>
      </c>
      <c r="E94" s="115"/>
      <c r="F94" s="116"/>
      <c r="G94" s="117"/>
      <c r="H94" s="118"/>
    </row>
    <row r="95" spans="1:8" ht="25.5">
      <c r="A95" s="69"/>
      <c r="B95" s="63"/>
      <c r="C95" s="64"/>
      <c r="D95" s="119" t="s">
        <v>87</v>
      </c>
      <c r="E95" s="115" t="s">
        <v>21</v>
      </c>
      <c r="F95" s="116">
        <v>4</v>
      </c>
      <c r="G95" s="117"/>
      <c r="H95" s="118">
        <f>F95*G95</f>
        <v>0</v>
      </c>
    </row>
    <row r="96" spans="1:8">
      <c r="A96" s="69"/>
      <c r="B96" s="63"/>
      <c r="C96" s="64"/>
      <c r="D96" s="113"/>
      <c r="E96" s="66"/>
      <c r="F96" s="88"/>
      <c r="G96" s="94"/>
      <c r="H96" s="67"/>
    </row>
    <row r="97" spans="1:8">
      <c r="A97" s="79"/>
      <c r="B97" s="75"/>
      <c r="C97" s="80" t="s">
        <v>83</v>
      </c>
      <c r="D97" s="120"/>
      <c r="E97" s="76"/>
      <c r="F97" s="89"/>
      <c r="G97" s="95"/>
      <c r="H97" s="77"/>
    </row>
    <row r="98" spans="1:8" ht="178.5">
      <c r="A98" s="61" t="s">
        <v>3</v>
      </c>
      <c r="B98" s="57"/>
      <c r="C98" s="58" t="s">
        <v>55</v>
      </c>
      <c r="D98" s="12" t="s">
        <v>98</v>
      </c>
      <c r="E98" s="13" t="s">
        <v>19</v>
      </c>
      <c r="F98" s="88">
        <v>30</v>
      </c>
      <c r="G98" s="92"/>
      <c r="H98" s="9">
        <f t="shared" ref="H98:H104" si="1">F98*G98</f>
        <v>0</v>
      </c>
    </row>
    <row r="99" spans="1:8" ht="38.25">
      <c r="A99" s="61"/>
      <c r="B99" s="57"/>
      <c r="C99" s="58" t="s">
        <v>56</v>
      </c>
      <c r="D99" s="12" t="s">
        <v>27</v>
      </c>
      <c r="E99" s="13" t="s">
        <v>21</v>
      </c>
      <c r="F99" s="88">
        <v>8</v>
      </c>
      <c r="G99" s="92"/>
      <c r="H99" s="9">
        <f t="shared" si="1"/>
        <v>0</v>
      </c>
    </row>
    <row r="100" spans="1:8" ht="63.75">
      <c r="A100" s="59"/>
      <c r="B100" s="57"/>
      <c r="C100" s="58" t="s">
        <v>57</v>
      </c>
      <c r="D100" s="12" t="s">
        <v>33</v>
      </c>
      <c r="E100" s="13" t="s">
        <v>22</v>
      </c>
      <c r="F100" s="74">
        <v>2</v>
      </c>
      <c r="G100" s="92"/>
      <c r="H100" s="9">
        <f>F100*G100</f>
        <v>0</v>
      </c>
    </row>
    <row r="101" spans="1:8" ht="38.25">
      <c r="A101" s="62"/>
      <c r="B101" s="63"/>
      <c r="C101" s="64" t="s">
        <v>58</v>
      </c>
      <c r="D101" s="65" t="s">
        <v>28</v>
      </c>
      <c r="E101" s="66" t="s">
        <v>22</v>
      </c>
      <c r="F101" s="88">
        <v>19</v>
      </c>
      <c r="G101" s="93"/>
      <c r="H101" s="67">
        <f t="shared" si="1"/>
        <v>0</v>
      </c>
    </row>
    <row r="102" spans="1:8" ht="51">
      <c r="A102" s="62"/>
      <c r="B102" s="63"/>
      <c r="C102" s="64" t="s">
        <v>59</v>
      </c>
      <c r="D102" s="65" t="s">
        <v>29</v>
      </c>
      <c r="E102" s="66" t="s">
        <v>22</v>
      </c>
      <c r="F102" s="88">
        <v>14</v>
      </c>
      <c r="G102" s="93"/>
      <c r="H102" s="67">
        <f t="shared" si="1"/>
        <v>0</v>
      </c>
    </row>
    <row r="103" spans="1:8" ht="51">
      <c r="A103" s="62"/>
      <c r="B103" s="63"/>
      <c r="C103" s="64" t="s">
        <v>60</v>
      </c>
      <c r="D103" s="65" t="s">
        <v>30</v>
      </c>
      <c r="E103" s="66" t="s">
        <v>22</v>
      </c>
      <c r="F103" s="88">
        <v>5</v>
      </c>
      <c r="G103" s="93"/>
      <c r="H103" s="67">
        <f t="shared" si="1"/>
        <v>0</v>
      </c>
    </row>
    <row r="104" spans="1:8" ht="131.25" customHeight="1">
      <c r="A104" s="62"/>
      <c r="B104" s="63"/>
      <c r="C104" s="64" t="s">
        <v>61</v>
      </c>
      <c r="D104" s="12" t="s">
        <v>84</v>
      </c>
      <c r="E104" s="66" t="s">
        <v>19</v>
      </c>
      <c r="F104" s="88">
        <v>6</v>
      </c>
      <c r="G104" s="93"/>
      <c r="H104" s="67">
        <f t="shared" si="1"/>
        <v>0</v>
      </c>
    </row>
    <row r="105" spans="1:8" ht="89.25">
      <c r="A105" s="10"/>
      <c r="B105" s="57"/>
      <c r="C105" s="58" t="s">
        <v>62</v>
      </c>
      <c r="D105" s="12" t="s">
        <v>36</v>
      </c>
      <c r="E105" s="13"/>
      <c r="F105" s="74"/>
      <c r="G105" s="96"/>
      <c r="H105" s="9">
        <f>SUM(H70:H104)*0.05</f>
        <v>0</v>
      </c>
    </row>
    <row r="106" spans="1:8">
      <c r="A106" s="10"/>
      <c r="B106" s="57"/>
      <c r="C106" s="57"/>
      <c r="D106" s="12"/>
      <c r="E106" s="13"/>
      <c r="F106" s="74"/>
      <c r="G106" s="91"/>
      <c r="H106" s="9"/>
    </row>
    <row r="107" spans="1:8">
      <c r="A107" s="27"/>
      <c r="B107" s="70"/>
      <c r="C107" s="70"/>
      <c r="D107" s="28" t="s">
        <v>24</v>
      </c>
      <c r="E107" s="43"/>
      <c r="F107" s="86"/>
      <c r="G107" s="104" t="s">
        <v>25</v>
      </c>
      <c r="H107" s="30">
        <f>SUM(H70:H105)</f>
        <v>0</v>
      </c>
    </row>
    <row r="108" spans="1:8">
      <c r="A108" s="73"/>
      <c r="B108" s="63"/>
      <c r="C108" s="64"/>
      <c r="D108" s="65"/>
      <c r="E108" s="66"/>
      <c r="F108" s="88"/>
      <c r="G108" s="90"/>
      <c r="H108" s="67"/>
    </row>
    <row r="109" spans="1:8" ht="12" customHeight="1">
      <c r="A109" s="27"/>
      <c r="B109" s="70"/>
      <c r="C109" s="70"/>
      <c r="D109" s="28"/>
      <c r="E109" s="43"/>
      <c r="F109" s="86"/>
      <c r="G109" s="104"/>
      <c r="H109" s="30"/>
    </row>
    <row r="110" spans="1:8" s="46" customFormat="1">
      <c r="A110" s="69"/>
      <c r="B110" s="63"/>
      <c r="C110" s="64"/>
      <c r="D110" s="65"/>
      <c r="E110" s="66"/>
      <c r="F110" s="88"/>
      <c r="G110" s="90"/>
      <c r="H110" s="67"/>
    </row>
    <row r="111" spans="1:8" s="46" customFormat="1">
      <c r="A111" s="69"/>
      <c r="B111" s="63"/>
      <c r="C111" s="64"/>
      <c r="D111" s="65"/>
      <c r="E111" s="66"/>
      <c r="F111" s="88"/>
      <c r="G111" s="90"/>
      <c r="H111" s="67"/>
    </row>
    <row r="112" spans="1:8" s="46" customFormat="1">
      <c r="A112" s="69"/>
      <c r="B112" s="63"/>
      <c r="C112" s="64"/>
      <c r="D112" s="12"/>
      <c r="E112" s="13"/>
      <c r="F112" s="74"/>
      <c r="G112" s="91"/>
      <c r="H112" s="74"/>
    </row>
    <row r="113" spans="1:8">
      <c r="A113" s="10"/>
      <c r="B113" s="57"/>
      <c r="C113" s="58"/>
      <c r="D113" s="12"/>
      <c r="E113" s="13"/>
      <c r="F113" s="74"/>
      <c r="G113" s="91"/>
      <c r="H113" s="72"/>
    </row>
    <row r="114" spans="1:8">
      <c r="A114" s="10"/>
      <c r="B114" s="57"/>
      <c r="C114" s="58"/>
      <c r="D114" s="12"/>
      <c r="E114" s="13"/>
      <c r="F114" s="74"/>
      <c r="G114" s="91"/>
      <c r="H114" s="72"/>
    </row>
    <row r="115" spans="1:8">
      <c r="A115" s="10"/>
      <c r="B115" s="70"/>
      <c r="C115" s="70"/>
      <c r="D115" s="28"/>
      <c r="E115" s="43"/>
      <c r="F115" s="86"/>
      <c r="G115" s="104"/>
      <c r="H115" s="30"/>
    </row>
    <row r="116" spans="1:8">
      <c r="A116" s="27"/>
      <c r="B116" s="70"/>
      <c r="C116" s="70"/>
      <c r="D116" s="28"/>
      <c r="E116" s="43"/>
      <c r="F116" s="86"/>
      <c r="G116" s="104"/>
      <c r="H116" s="30"/>
    </row>
    <row r="120" spans="1:8" s="46" customFormat="1">
      <c r="A120" s="1"/>
      <c r="B120" s="2"/>
      <c r="C120" s="2"/>
      <c r="D120" s="3"/>
      <c r="E120" s="4"/>
      <c r="F120" s="81"/>
      <c r="G120" s="97"/>
      <c r="H120" s="5"/>
    </row>
    <row r="121" spans="1:8" s="46" customFormat="1">
      <c r="A121" s="1"/>
      <c r="B121" s="2"/>
      <c r="C121" s="2"/>
      <c r="D121" s="3"/>
      <c r="E121" s="4"/>
      <c r="F121" s="81"/>
      <c r="G121" s="97"/>
      <c r="H121" s="5"/>
    </row>
    <row r="122" spans="1:8" s="46" customFormat="1">
      <c r="A122" s="1"/>
      <c r="B122" s="2"/>
      <c r="C122" s="2"/>
      <c r="D122" s="3"/>
      <c r="E122" s="4"/>
      <c r="F122" s="81"/>
      <c r="G122" s="97"/>
      <c r="H122" s="5"/>
    </row>
    <row r="123" spans="1:8" s="46" customFormat="1">
      <c r="A123" s="1"/>
      <c r="B123" s="2"/>
      <c r="C123" s="2"/>
      <c r="D123" s="3"/>
      <c r="E123" s="4"/>
      <c r="F123" s="81"/>
      <c r="G123" s="97"/>
      <c r="H123" s="5"/>
    </row>
    <row r="133" spans="1:8" s="68" customFormat="1">
      <c r="A133" s="1"/>
      <c r="B133" s="2"/>
      <c r="C133" s="2"/>
      <c r="D133" s="3"/>
      <c r="E133" s="4"/>
      <c r="F133" s="81"/>
      <c r="G133" s="97"/>
      <c r="H133" s="5"/>
    </row>
    <row r="134" spans="1:8" s="68" customFormat="1">
      <c r="A134" s="1"/>
      <c r="B134" s="2"/>
      <c r="C134" s="2"/>
      <c r="D134" s="3"/>
      <c r="E134" s="4"/>
      <c r="F134" s="81"/>
      <c r="G134" s="97"/>
      <c r="H134" s="5"/>
    </row>
    <row r="135" spans="1:8" s="68" customFormat="1">
      <c r="A135" s="1"/>
      <c r="B135" s="2"/>
      <c r="C135" s="2"/>
      <c r="D135" s="3"/>
      <c r="E135" s="4"/>
      <c r="F135" s="81"/>
      <c r="G135" s="97"/>
      <c r="H135" s="5"/>
    </row>
    <row r="136" spans="1:8" s="68" customFormat="1">
      <c r="A136" s="1"/>
      <c r="B136" s="2"/>
      <c r="C136" s="2"/>
      <c r="D136" s="3"/>
      <c r="E136" s="4"/>
      <c r="F136" s="81"/>
      <c r="G136" s="97"/>
      <c r="H136" s="5"/>
    </row>
    <row r="137" spans="1:8" s="68" customFormat="1">
      <c r="A137" s="1"/>
      <c r="B137" s="2"/>
      <c r="C137" s="2"/>
      <c r="D137" s="3"/>
      <c r="E137" s="4"/>
      <c r="F137" s="81"/>
      <c r="G137" s="97"/>
      <c r="H137" s="5"/>
    </row>
    <row r="138" spans="1:8" s="68" customFormat="1">
      <c r="A138" s="1"/>
      <c r="B138" s="2"/>
      <c r="C138" s="2"/>
      <c r="D138" s="3"/>
      <c r="E138" s="4"/>
      <c r="F138" s="81"/>
      <c r="G138" s="97"/>
      <c r="H138" s="5"/>
    </row>
    <row r="139" spans="1:8" s="68" customFormat="1">
      <c r="A139" s="1"/>
      <c r="B139" s="2"/>
      <c r="C139" s="2"/>
      <c r="D139" s="3"/>
      <c r="E139" s="4"/>
      <c r="F139" s="81"/>
      <c r="G139" s="97"/>
      <c r="H139" s="5"/>
    </row>
    <row r="140" spans="1:8" s="68" customFormat="1">
      <c r="A140" s="1"/>
      <c r="B140" s="2"/>
      <c r="C140" s="2"/>
      <c r="D140" s="3"/>
      <c r="E140" s="4"/>
      <c r="F140" s="81"/>
      <c r="G140" s="97"/>
      <c r="H140" s="5"/>
    </row>
    <row r="141" spans="1:8" s="68" customFormat="1">
      <c r="A141" s="1"/>
      <c r="B141" s="2"/>
      <c r="C141" s="2"/>
      <c r="D141" s="3"/>
      <c r="E141" s="4"/>
      <c r="F141" s="81"/>
      <c r="G141" s="97"/>
      <c r="H141" s="5"/>
    </row>
    <row r="142" spans="1:8" s="68" customFormat="1">
      <c r="A142" s="1"/>
      <c r="B142" s="2"/>
      <c r="C142" s="2"/>
      <c r="D142" s="3"/>
      <c r="E142" s="4"/>
      <c r="F142" s="81"/>
      <c r="G142" s="97"/>
      <c r="H142" s="5"/>
    </row>
    <row r="143" spans="1:8" s="68" customFormat="1">
      <c r="A143" s="1"/>
      <c r="B143" s="2"/>
      <c r="C143" s="2"/>
      <c r="D143" s="3"/>
      <c r="E143" s="4"/>
      <c r="F143" s="81"/>
      <c r="G143" s="97"/>
      <c r="H143" s="5"/>
    </row>
    <row r="144" spans="1:8" s="68" customFormat="1">
      <c r="A144" s="1"/>
      <c r="B144" s="2"/>
      <c r="C144" s="2"/>
      <c r="D144" s="3"/>
      <c r="E144" s="4"/>
      <c r="F144" s="81"/>
      <c r="G144" s="97"/>
      <c r="H144" s="5"/>
    </row>
    <row r="145" spans="1:8" s="68" customFormat="1">
      <c r="A145" s="1"/>
      <c r="B145" s="2"/>
      <c r="C145" s="2"/>
      <c r="D145" s="3"/>
      <c r="E145" s="4"/>
      <c r="F145" s="81"/>
      <c r="G145" s="97"/>
      <c r="H145" s="5"/>
    </row>
    <row r="146" spans="1:8" s="68" customFormat="1">
      <c r="A146" s="1"/>
      <c r="B146" s="2"/>
      <c r="C146" s="2"/>
      <c r="D146" s="3"/>
      <c r="E146" s="4"/>
      <c r="F146" s="81"/>
      <c r="G146" s="97"/>
      <c r="H146" s="5"/>
    </row>
    <row r="147" spans="1:8" s="68" customFormat="1">
      <c r="A147" s="1"/>
      <c r="B147" s="2"/>
      <c r="C147" s="2"/>
      <c r="D147" s="3"/>
      <c r="E147" s="4"/>
      <c r="F147" s="81"/>
      <c r="G147" s="97"/>
      <c r="H147" s="5"/>
    </row>
    <row r="148" spans="1:8" s="68" customFormat="1">
      <c r="A148" s="1"/>
      <c r="B148" s="2"/>
      <c r="C148" s="2"/>
      <c r="D148" s="3"/>
      <c r="E148" s="4"/>
      <c r="F148" s="81"/>
      <c r="G148" s="97"/>
      <c r="H148" s="5"/>
    </row>
  </sheetData>
  <mergeCells count="1">
    <mergeCell ref="C7:G7"/>
  </mergeCells>
  <phoneticPr fontId="14" type="noConversion"/>
  <pageMargins left="1.1811023622047245" right="0.27559055118110237" top="0.78740157480314965" bottom="0.78740157480314965" header="0.31496062992125984" footer="0.31496062992125984"/>
  <pageSetup paperSize="9" firstPageNumber="0" orientation="portrait" horizontalDpi="300" verticalDpi="300" r:id="rId1"/>
  <headerFooter alignWithMargins="0">
    <oddFooter>&amp;F&amp;RStran &amp;P</oddFooter>
  </headerFooter>
  <rowBreaks count="2" manualBreakCount="2">
    <brk id="48" max="16383" man="1"/>
    <brk id="6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1</vt:i4>
      </vt:variant>
      <vt:variant>
        <vt:lpstr>Imenovani obsegi</vt:lpstr>
      </vt:variant>
      <vt:variant>
        <vt:i4>3</vt:i4>
      </vt:variant>
    </vt:vector>
  </HeadingPairs>
  <TitlesOfParts>
    <vt:vector size="4" baseType="lpstr">
      <vt:lpstr>Popis</vt:lpstr>
      <vt:lpstr>SU_NABAVAMAT</vt:lpstr>
      <vt:lpstr>SU_ZEMDELA</vt:lpstr>
      <vt:lpstr>su_zemdela1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Dejan</dc:creator>
  <cp:lastModifiedBy>Tea Jenkole</cp:lastModifiedBy>
  <cp:lastPrinted>2015-06-13T13:56:50Z</cp:lastPrinted>
  <dcterms:created xsi:type="dcterms:W3CDTF">2009-12-21T08:16:22Z</dcterms:created>
  <dcterms:modified xsi:type="dcterms:W3CDTF">2015-06-22T07:46:54Z</dcterms:modified>
</cp:coreProperties>
</file>