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Dostopna cesta na deponijo MM - 3. etapa\Objava\"/>
    </mc:Choice>
  </mc:AlternateContent>
  <bookViews>
    <workbookView xWindow="0" yWindow="0" windowWidth="16380" windowHeight="8190" tabRatio="590"/>
  </bookViews>
  <sheets>
    <sheet name="P298-3.etapa" sheetId="3" r:id="rId1"/>
    <sheet name="P298-rekapitulacija" sheetId="4" r:id="rId2"/>
  </sheets>
  <definedNames>
    <definedName name="Excel_BuiltIn_Print_Area" localSheetId="0">'P298-3.etapa'!$A$1:$G$287</definedName>
    <definedName name="Excel_BuiltIn_Print_Area" localSheetId="1">'P298-rekapitulacija'!$A$1:$D$28</definedName>
    <definedName name="Excel_BuiltIn_Print_Titles" localSheetId="0">'P298-3.etapa'!$39:$40</definedName>
    <definedName name="Excel_BuiltIn_Print_Titles" localSheetId="1">'P298-rekapitulacija'!#REF!</definedName>
    <definedName name="_xlnm.Print_Area" localSheetId="0">'P298-3.etapa'!$A$1:$G$288</definedName>
    <definedName name="_xlnm.Print_Titles" localSheetId="0">'P298-3.etapa'!$39:$39</definedName>
  </definedNames>
  <calcPr calcId="152511"/>
</workbook>
</file>

<file path=xl/calcChain.xml><?xml version="1.0" encoding="utf-8"?>
<calcChain xmlns="http://schemas.openxmlformats.org/spreadsheetml/2006/main">
  <c r="G281" i="3" l="1"/>
  <c r="G259" i="3"/>
  <c r="G200" i="3"/>
  <c r="G165" i="3"/>
  <c r="G102" i="3"/>
  <c r="G45" i="3"/>
  <c r="G47" i="3"/>
  <c r="G49" i="3"/>
  <c r="G51" i="3"/>
  <c r="G55" i="3"/>
  <c r="G57" i="3"/>
  <c r="G59" i="3"/>
  <c r="G61" i="3"/>
  <c r="G63" i="3"/>
  <c r="G65" i="3"/>
  <c r="G67" i="3"/>
  <c r="G69" i="3"/>
  <c r="G71" i="3"/>
  <c r="G73" i="3"/>
  <c r="G75" i="3"/>
  <c r="G77" i="3"/>
  <c r="G79" i="3"/>
  <c r="G81" i="3"/>
  <c r="G83" i="3"/>
  <c r="G85" i="3"/>
  <c r="G87" i="3"/>
  <c r="G89" i="3"/>
  <c r="G90" i="3"/>
  <c r="G91" i="3"/>
  <c r="G96" i="3"/>
  <c r="G100" i="3"/>
  <c r="G104" i="3"/>
  <c r="G106" i="3"/>
  <c r="G108" i="3"/>
  <c r="G110" i="3"/>
  <c r="G112" i="3"/>
  <c r="G114" i="3"/>
  <c r="G116" i="3"/>
  <c r="G118" i="3"/>
  <c r="G120" i="3"/>
  <c r="G122" i="3"/>
  <c r="G124" i="3"/>
  <c r="G126" i="3"/>
  <c r="G128" i="3"/>
  <c r="G130" i="3"/>
  <c r="G132" i="3"/>
  <c r="G134" i="3"/>
  <c r="G136" i="3"/>
  <c r="G138" i="3"/>
  <c r="G140" i="3"/>
  <c r="G142" i="3"/>
  <c r="E146" i="3"/>
  <c r="G146" i="3" s="1"/>
  <c r="E148" i="3"/>
  <c r="G148" i="3"/>
  <c r="E150" i="3"/>
  <c r="G150" i="3" s="1"/>
  <c r="E154" i="3"/>
  <c r="G154" i="3"/>
  <c r="G159" i="3"/>
  <c r="G167" i="3"/>
  <c r="G169" i="3"/>
  <c r="G171" i="3"/>
  <c r="G175" i="3"/>
  <c r="G177" i="3"/>
  <c r="G179" i="3"/>
  <c r="G181" i="3"/>
  <c r="G183" i="3"/>
  <c r="G185" i="3"/>
  <c r="G187" i="3"/>
  <c r="G189" i="3"/>
  <c r="G191" i="3"/>
  <c r="G196" i="3"/>
  <c r="G202" i="3"/>
  <c r="G204" i="3"/>
  <c r="G206" i="3"/>
  <c r="G208" i="3"/>
  <c r="G210" i="3"/>
  <c r="G212" i="3"/>
  <c r="G214" i="3"/>
  <c r="G216" i="3"/>
  <c r="G218" i="3"/>
  <c r="G220" i="3"/>
  <c r="G222" i="3"/>
  <c r="G224" i="3"/>
  <c r="G226" i="3"/>
  <c r="G228" i="3"/>
  <c r="G236" i="3"/>
  <c r="G32" i="3" s="1"/>
  <c r="D23" i="4" s="1"/>
  <c r="G239" i="3"/>
  <c r="G243" i="3"/>
  <c r="G245" i="3"/>
  <c r="G247" i="3"/>
  <c r="G249" i="3"/>
  <c r="G251" i="3"/>
  <c r="G253" i="3"/>
  <c r="G255" i="3"/>
  <c r="G257" i="3"/>
  <c r="G261" i="3"/>
  <c r="G263" i="3"/>
  <c r="G265" i="3"/>
  <c r="G267" i="3"/>
  <c r="G269" i="3"/>
  <c r="G271" i="3"/>
  <c r="G276" i="3"/>
  <c r="G286" i="3"/>
  <c r="G233" i="3"/>
  <c r="G273" i="3" l="1"/>
  <c r="G33" i="3" s="1"/>
  <c r="D24" i="4" s="1"/>
  <c r="G230" i="3"/>
  <c r="G31" i="3" s="1"/>
  <c r="D22" i="4" s="1"/>
  <c r="G193" i="3"/>
  <c r="G30" i="3" s="1"/>
  <c r="D21" i="4" s="1"/>
  <c r="G93" i="3"/>
  <c r="G28" i="3" s="1"/>
  <c r="D19" i="4" s="1"/>
  <c r="E144" i="3"/>
  <c r="G144" i="3" s="1"/>
  <c r="E152" i="3"/>
  <c r="G152" i="3" s="1"/>
  <c r="G156" i="3" l="1"/>
  <c r="G29" i="3" s="1"/>
  <c r="D20" i="4" s="1"/>
  <c r="E285" i="3" l="1"/>
  <c r="G285" i="3" s="1"/>
  <c r="G287" i="3" s="1"/>
  <c r="G34" i="3" s="1"/>
  <c r="D25" i="4" s="1"/>
  <c r="D27" i="4" s="1"/>
  <c r="G36" i="3" l="1"/>
</calcChain>
</file>

<file path=xl/sharedStrings.xml><?xml version="1.0" encoding="utf-8"?>
<sst xmlns="http://schemas.openxmlformats.org/spreadsheetml/2006/main" count="394" uniqueCount="280">
  <si>
    <t>Številka projekta:  P-298/14</t>
  </si>
  <si>
    <t xml:space="preserve"> </t>
  </si>
  <si>
    <t>Številka načrta:     N-298/14-C</t>
  </si>
  <si>
    <t>CESTA NA KOMUNALNO DEPONIJO MALA MEŽAKLA (LC 152160)</t>
  </si>
  <si>
    <t>Rekonstrukcija ceste od km 1+230 do km 1+930 v dolžini 700m</t>
  </si>
  <si>
    <t>PZI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</si>
  <si>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</si>
  <si>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</si>
  <si>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</si>
  <si>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</si>
  <si>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</si>
  <si>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</si>
  <si>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</si>
  <si>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</si>
  <si>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</si>
  <si>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</si>
  <si>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</si>
  <si>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</si>
  <si>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</si>
  <si>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</si>
  <si>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TUJE STORITVE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</si>
  <si>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</si>
  <si>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</si>
  <si>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</si>
  <si>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</si>
  <si>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</si>
  <si>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</si>
  <si>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</si>
  <si>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</si>
  <si>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</si>
  <si>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</si>
  <si>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</si>
  <si>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</si>
  <si>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11 122</t>
  </si>
  <si>
    <t>Obnova in zavarovanje zakoličbe osi trase ostale javne ceste v gričevnatem terenu</t>
  </si>
  <si>
    <t>km</t>
  </si>
  <si>
    <t>2</t>
  </si>
  <si>
    <t>11 222</t>
  </si>
  <si>
    <t>Postavitev in zavarovanje prečnega profila ostale javne ceste v gričevnatem terenu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</si>
  <si>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</si>
  <si>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</si>
  <si>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</si>
  <si>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</si>
  <si>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</si>
  <si>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</si>
  <si>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</si>
  <si>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Odstranitev grmovja na redko porasli površini (do 50 % pokritega tlorisa) - ročno (ocena)</t>
  </si>
  <si>
    <t>m2</t>
  </si>
  <si>
    <t>4</t>
  </si>
  <si>
    <t>12 131</t>
  </si>
  <si>
    <t>Odstranitev grmovja in dreves z debli premera do 10 cm ter vej na redko porasli površini - ročno (ocena)</t>
  </si>
  <si>
    <t>5</t>
  </si>
  <si>
    <t>12 151</t>
  </si>
  <si>
    <t>Posek in odstranitev drevesa z deblom premera 11 do 30 cm ter odstranitev vej (ocena)</t>
  </si>
  <si>
    <t>6</t>
  </si>
  <si>
    <t>12 152</t>
  </si>
  <si>
    <t>Posek in odstranitev drevesa z deblom premera 31 do 50 cm ter odstranitev vej (ocena)</t>
  </si>
  <si>
    <t>7</t>
  </si>
  <si>
    <t>12 163</t>
  </si>
  <si>
    <t>8</t>
  </si>
  <si>
    <t>12 165</t>
  </si>
  <si>
    <t>1.2.2</t>
  </si>
  <si>
    <t>Odstranitev prometne signalizacije in opreme</t>
  </si>
  <si>
    <t>9</t>
  </si>
  <si>
    <t>12 211</t>
  </si>
  <si>
    <t>Demontaža prometnega znaka na enem podstavku</t>
  </si>
  <si>
    <t>10</t>
  </si>
  <si>
    <t>12 212</t>
  </si>
  <si>
    <t>Demontaža prometnega znaka na dveh podstavkih</t>
  </si>
  <si>
    <t>11</t>
  </si>
  <si>
    <t>12 231</t>
  </si>
  <si>
    <t>Demontaža jeklene varnostne ograje</t>
  </si>
  <si>
    <t>m1</t>
  </si>
  <si>
    <t>1.2.3</t>
  </si>
  <si>
    <t>Porušitev in odstranitev voziščnih konstrukcij</t>
  </si>
  <si>
    <t>12</t>
  </si>
  <si>
    <t>12 322</t>
  </si>
  <si>
    <t>Porušitev in odstranitev asfaltne plasti v debelini 6 do 10 cm</t>
  </si>
  <si>
    <t>13</t>
  </si>
  <si>
    <t>12 331</t>
  </si>
  <si>
    <t>Porušitev in odstranitev cementnobetonske krovne plasti v debelini do 15 cm (betonirane mulde)</t>
  </si>
  <si>
    <t>m3</t>
  </si>
  <si>
    <t>14</t>
  </si>
  <si>
    <t>12 382</t>
  </si>
  <si>
    <t>Rezanje asfaltne plasti s talno diamantno žago, debele 6 do 10 cm</t>
  </si>
  <si>
    <t>1.2.4</t>
  </si>
  <si>
    <t>Porušitev in odstranitev objektov</t>
  </si>
  <si>
    <t>15</t>
  </si>
  <si>
    <t>-</t>
  </si>
  <si>
    <t>1.3</t>
  </si>
  <si>
    <t>Ostala preddela</t>
  </si>
  <si>
    <t>1.3.1</t>
  </si>
  <si>
    <t>Omejitve prometa</t>
  </si>
  <si>
    <t>16</t>
  </si>
  <si>
    <t>13 111</t>
  </si>
  <si>
    <t>Zavarovanje gradbišča v času gradnje s polovično zaporo prometa in usmerjanjem s semaforji</t>
  </si>
  <si>
    <t>Skupaj 1.0</t>
  </si>
  <si>
    <t>2.</t>
  </si>
  <si>
    <t xml:space="preserve">2.1 </t>
  </si>
  <si>
    <t>Izkopi</t>
  </si>
  <si>
    <t>21 114</t>
  </si>
  <si>
    <t>Površinski izkop plodne zemljine – 1. kategorije – strojno z nakladanjem</t>
  </si>
  <si>
    <t>21 224</t>
  </si>
  <si>
    <t>Široki izkop vezljive zemljine – 3. kategorije – strojno z nakladanjem (obst. voziščna konstrukcija)</t>
  </si>
  <si>
    <t>21 243</t>
  </si>
  <si>
    <t>21 253</t>
  </si>
  <si>
    <t xml:space="preserve">Široki izkop trde kamnine – 5. kategorije z nakladanjem </t>
  </si>
  <si>
    <t>21 314</t>
  </si>
  <si>
    <t>Izkop vezljive zemljine/zrnate kamnine – 3. kategorije za temelje, kanalske rove, prepuste, jaške in drenaže, širine do 1,0 m in globine do 1,0 m – strojno, planiranje dna ročno (ocena 40% izkopa)</t>
  </si>
  <si>
    <t>21 315</t>
  </si>
  <si>
    <t>Izkop mehke kamnine – 4. kategorije za temelje, kanalske rove, prepuste, jaške in drenaže, širine do 1,0 m in globine do 1,0 m (ocena 40% izkopa)</t>
  </si>
  <si>
    <t>21 316</t>
  </si>
  <si>
    <t>Izkop trde kamnine – 5. kategorije za temelje, kanalske rove, prepuste, jaške in drenaže, širine do 1,0 m in globine do 1,0 m (ocena 20% izkopa)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</si>
  <si>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</si>
  <si>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</si>
  <si>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</si>
  <si>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</si>
  <si>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</si>
  <si>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>Ureditev planuma temeljnih tal mehke kamnine – 4. kategorije (50%)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</si>
  <si>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</si>
  <si>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</si>
  <si>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</si>
  <si>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</si>
  <si>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24 212</t>
  </si>
  <si>
    <t>Zasip z vezljivo zemljino – 3. kategorije - strojno z utrjevnjem po plasteh (drenaže, jaški, prepusti)</t>
  </si>
  <si>
    <t>24 476</t>
  </si>
  <si>
    <t xml:space="preserve">2.5 </t>
  </si>
  <si>
    <t>Brežine in zelenice</t>
  </si>
  <si>
    <t>25 161</t>
  </si>
  <si>
    <t>Izdelava biotorkreta z nastiljem na brežinah (ocena)</t>
  </si>
  <si>
    <t>25 218</t>
  </si>
  <si>
    <t>Zaščita brežine s težko sidrano mrežo, 1 sidro/2 m2 (ocena)</t>
  </si>
  <si>
    <t>25 275</t>
  </si>
  <si>
    <t>Zaščita brežine z lomljencem, vgrajenim v beton, po načrtu (iztoki iz prepustov)</t>
  </si>
  <si>
    <t>Zaščita brežine z lomljencem, vgrajenim v beton, po načrtu (iztoki asfaltne mulde)</t>
  </si>
  <si>
    <t>Zaščita brežine z lomljencem, vgrajenim v beton, (zavarovanje priključka gozdne vlake)</t>
  </si>
  <si>
    <t>Izravnava in planiranje terena, debelina nasipa do 20cm</t>
  </si>
  <si>
    <t xml:space="preserve">2.9 </t>
  </si>
  <si>
    <t>Prevozi, razprostiranje in ureditev deponij materiala</t>
  </si>
  <si>
    <t>29 117</t>
  </si>
  <si>
    <t xml:space="preserve">t </t>
  </si>
  <si>
    <t>29 134</t>
  </si>
  <si>
    <t>Razprostiranje odvečne zrnate kamnine – 3. kategorije</t>
  </si>
  <si>
    <t>29 135</t>
  </si>
  <si>
    <t>Razprostiranje odvečne mehke/trde kamnine – 4. kategorije</t>
  </si>
  <si>
    <t>29 136</t>
  </si>
  <si>
    <t>Razprostiranje odvečne trde kamnine – 5. kategorije</t>
  </si>
  <si>
    <t>29 152</t>
  </si>
  <si>
    <t>Odlaganje odpadne zmesi zemljine in kamnine (prispevek za deponijo)</t>
  </si>
  <si>
    <t>29 153</t>
  </si>
  <si>
    <t>Skupaj 2.0</t>
  </si>
  <si>
    <t>3.</t>
  </si>
  <si>
    <t>3.1</t>
  </si>
  <si>
    <t>Nosilne plasti</t>
  </si>
  <si>
    <t>3.1.1</t>
  </si>
  <si>
    <t>Nevezane nosilne plasti</t>
  </si>
  <si>
    <t>31 131</t>
  </si>
  <si>
    <t>3.1.3</t>
  </si>
  <si>
    <t>Vezane zgornje nosilne in nosilnoobrabne plasti z bitumenskimi vezivi</t>
  </si>
  <si>
    <t>31 582</t>
  </si>
  <si>
    <t>Izdelava nosilne plasti bituminizirane zmesi AC 22 base B 70/100 A4 v debelini 6 cm (priključki)</t>
  </si>
  <si>
    <t>31 642</t>
  </si>
  <si>
    <t>3.2</t>
  </si>
  <si>
    <t>Obrabne plasti</t>
  </si>
  <si>
    <t>3.2.1</t>
  </si>
  <si>
    <t>Nevezane obrabne plasti</t>
  </si>
  <si>
    <t>32 111</t>
  </si>
  <si>
    <t>Izdelava nevezane (mehanično stabilizirane) obrabne plasti iz zmesi zrn drobljenca v debelini do 15 cm (priključki, izogibališča)</t>
  </si>
  <si>
    <t>3.2.2</t>
  </si>
  <si>
    <t>Vezane asfaltne obrabne in zaporne plasti – bitumenski betoni</t>
  </si>
  <si>
    <t>32 282</t>
  </si>
  <si>
    <t>Izdelava obrabne in zaporne plasti bituminizirane zmesi AC 11 surf B 70/100 A4 v debelini 3,5 cm (priključki)</t>
  </si>
  <si>
    <t>32 278</t>
  </si>
  <si>
    <t>Izdelava obrabne in zaporne plasti bituminizirane zmesi AC 11 surf B 70/100 A3 v debelini 4 cm</t>
  </si>
  <si>
    <t>3.5</t>
  </si>
  <si>
    <t>Robni elementi vozišč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</si>
  <si>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</si>
  <si>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</si>
  <si>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</si>
  <si>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</si>
  <si>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</si>
  <si>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</si>
  <si>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</si>
  <si>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</si>
  <si>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</si>
  <si>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</si>
  <si>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41 141</t>
  </si>
  <si>
    <t>Tlakovanje jarka z lomljencem, debelina 20 cm, stiki zapolnjeni s cementno malto, na podložni plasti cementnega betona, debeli 10 cm</t>
  </si>
  <si>
    <t>Izdelava asfaltne mulde ob vozišču, širine 50 cm in globine 6cm (BD 8cm + BB 4cm)</t>
  </si>
  <si>
    <t>Izdelava asfaltnega iztoka iz mulde na teren</t>
  </si>
  <si>
    <t>4.2</t>
  </si>
  <si>
    <t>Globinsko odvodnjavanje - drenaže</t>
  </si>
  <si>
    <t>42 163</t>
  </si>
  <si>
    <t>Ureditev iztoka drenaže v jarek (betonska glava)</t>
  </si>
  <si>
    <t>4.4</t>
  </si>
  <si>
    <t>Jaški</t>
  </si>
  <si>
    <t>44 142</t>
  </si>
  <si>
    <t>Izdelava jaška iz cementnega betona, krožnega prereza s premerom 60 cm, globokega 1,0 do 1,5 m (vtočni jaški)</t>
  </si>
  <si>
    <t>44 232</t>
  </si>
  <si>
    <t>44 854</t>
  </si>
  <si>
    <t>Dobava in vgraditev rešetke iz duktilne litine z nosilnostjo 400 kN, s prerezom 400/400 mm - segmentna - pokrov vtočnega jaška v segmentni muldi</t>
  </si>
  <si>
    <t>44 924</t>
  </si>
  <si>
    <t>Dobava in vgraditev pokrova iz ojačenega cementnega betona, izmere prereza 100/100 cm (pokrov vtočnih jaškov 80x80cm)</t>
  </si>
  <si>
    <t>4.5</t>
  </si>
  <si>
    <t>Prepusti</t>
  </si>
  <si>
    <t>45 112</t>
  </si>
  <si>
    <t>Izdelava prepusta krožnega prereza iz cevi iz cementnega betona s premerom 40 cm</t>
  </si>
  <si>
    <t>45 130</t>
  </si>
  <si>
    <t>Izdelava obloge (obbetoniranje) prepusta krožnega prereza iz cevi s premerom 40 cm s cementnim betonom C 12/15, po načrtu</t>
  </si>
  <si>
    <t>45 211</t>
  </si>
  <si>
    <t>Izdelava poševne vtočne ali iztočne glave prepusta krožnega prereza iz cementnega betona s premerom 30 do 40 cm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</si>
  <si>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</si>
  <si>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</si>
  <si>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</si>
  <si>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</si>
  <si>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</si>
  <si>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</si>
  <si>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</si>
  <si>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</si>
  <si>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</si>
  <si>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</si>
  <si>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Dobava in vgraditev stebrička za prometni znak iz vroče cinkane jeklene cevi s premerom 64 mm, dolge 3000 mm</t>
  </si>
  <si>
    <t>61 217</t>
  </si>
  <si>
    <t>Dobava in vgraditev stebrička za prometni znak iz vroče cinkane jeklene cevi s premerom 64 mm, dolge 3500 mm</t>
  </si>
  <si>
    <t>61 412</t>
  </si>
  <si>
    <t>Dobava in pritrditev trikotnega prometnega znaka, podloga iz vroče cinkane jeklene pločevine, znak z odsevno folijo 1. vrste, dolžina stranice a = 900 mm</t>
  </si>
  <si>
    <t>61 642</t>
  </si>
  <si>
    <t>Dobava in pritrditev okroglega prometnega znaka, podloga iz aluminijaste pločevine, znak z odsevno folijo 1. vrste, premera 600 mm</t>
  </si>
  <si>
    <t>61 652</t>
  </si>
  <si>
    <t>Dobava in pritrditev okroglega prometnega znaka, podloga iz aluminijaste pločevine, znak z odsevno folijo 2. vrste, premera 600 mm</t>
  </si>
  <si>
    <t>61 724</t>
  </si>
  <si>
    <t>Dobava in pritrditev prometnega znaka, podloga iz aluminijaste pločevine, znak s folijo 1. vrste vrste, velikost od 0,41 do 0,70 m2</t>
  </si>
  <si>
    <t>6.2</t>
  </si>
  <si>
    <t>Označbe na voziščih</t>
  </si>
  <si>
    <t>62 122</t>
  </si>
  <si>
    <t>Izdelava tankoslojne vzdolžne označbe na vozišču z enokomponentno belo barvo, vključno 250 g/m2 posipa z drobci / kroglicami stekla, strojno, debelina plasti suhe snovi 250 µm, širina črte 12 cm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</si>
  <si>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</si>
  <si>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</si>
  <si>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</si>
  <si>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</si>
  <si>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</si>
  <si>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</si>
  <si>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</si>
  <si>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</si>
  <si>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</si>
  <si>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</si>
  <si>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</si>
  <si>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</si>
  <si>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</si>
  <si>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</si>
  <si>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</si>
  <si>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Preskusi, nadzor in tehnična dokumentacija</t>
  </si>
  <si>
    <t>79 514</t>
  </si>
  <si>
    <t>7.10</t>
  </si>
  <si>
    <t>Nepredvidena dela</t>
  </si>
  <si>
    <t>Nepredvidena dela 10%</t>
  </si>
  <si>
    <t>EUR</t>
  </si>
  <si>
    <t>Skupaj 7.0</t>
  </si>
  <si>
    <t>T.3.2.3  PROJEKTANTSKI PREDRAČUN</t>
  </si>
  <si>
    <t>- 3. etapa (km 1+545 - km 1+930)</t>
  </si>
  <si>
    <t>3.etapa</t>
  </si>
  <si>
    <t>Izdelava nosilne plasti bituminizirane zmesi AC 22 base B 50/70 A3 v debelini 8 cm</t>
  </si>
  <si>
    <t xml:space="preserve">kpl </t>
  </si>
  <si>
    <t>Izdelava projekta izvedenih del (3 tiskani izvodi in en digitalni izvod-CD)</t>
  </si>
  <si>
    <t>Odstranitev kovinskih drežnikov (odstraniti opazljivo, da bo možna kasnejša  ponovna uporaba!)</t>
  </si>
  <si>
    <t>Opomba : v cenah/enoto zajeti vsi stroški odstranitve</t>
  </si>
  <si>
    <t>Opomba : pred posekom dreves obvezna odmera gozdarja</t>
  </si>
  <si>
    <t>Opomba : posekana drevesa so v lasti lastnikov zemljišč</t>
  </si>
  <si>
    <t>Opomba : v cenah/enoto zajeta pazljiva odstranitev varnostne ograje, ograja ostane v lasti naročnika</t>
  </si>
  <si>
    <t>kompl</t>
  </si>
  <si>
    <t>Prevoz materiala na deponijo po izbiri izvajalca</t>
  </si>
  <si>
    <t>Opomba : razprostiranje se obračuna v m3 raščenega izkopanega materiala</t>
  </si>
  <si>
    <t>Izdelava vzdolžne in prečne drenaže, globoke do 1,0 m, na podložni plasti iz cementnega betona, s trdimi plastičnimi cevmi premera 15 cm in filtrskim obsipom</t>
  </si>
  <si>
    <t>Odstranitev panja s premerom 11 do 30 cm z odvozom na deponijo po izbiri izvajalca s stroški deponiranja</t>
  </si>
  <si>
    <t>Odstranitev panja s premerom 31 do 50 cm z odvozom na deponijo po izbiri izvajalca s stroški deponiranja</t>
  </si>
  <si>
    <t>Široki izkop mehke kamnine – 4. kategorije z nakladanjem (50% potrebnega izkopa za KNM)</t>
  </si>
  <si>
    <t>Izdelava posteljice iz drobljenih kamnitih zrn v debelini do 50 cm - KNM 100 (upoštevano 60% maksimalne količine)</t>
  </si>
  <si>
    <t>Odlaganje odpadnega asfalta na deponijo po izbiri izvajalca s stroški deponije</t>
  </si>
  <si>
    <t>Izdelava nevezane nosilne plasti enakomerno zrnatega drobljenca iz kamnine v debelini do 20 cm - tamponski drobljenec TD 32</t>
  </si>
  <si>
    <t>Izdelava jaška iz cementnega betona, izmere prereza 80/80 cm, globokega 1,0 do 1,5 m (vtočni jaški) komplet z opažem, betonom in armaturo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</si>
</sst>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29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b/>
      <sz val="2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15" fillId="0" borderId="0" applyFill="0" applyBorder="0" applyAlignment="0" applyProtection="0"/>
    <xf numFmtId="164" fontId="15" fillId="0" borderId="0" applyFill="0" applyBorder="0" applyAlignment="0" applyProtection="0"/>
    <xf numFmtId="0" fontId="15" fillId="0" borderId="0" applyFill="0" applyBorder="0" applyAlignment="0" applyProtection="0"/>
    <xf numFmtId="2" fontId="15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15" fillId="0" borderId="1" applyNumberFormat="0" applyFill="0" applyAlignment="0" applyProtection="0"/>
    <xf numFmtId="165" fontId="15" fillId="0" borderId="0" applyFill="0" applyBorder="0" applyAlignment="0" applyProtection="0"/>
    <xf numFmtId="4" fontId="15" fillId="0" borderId="0" applyFill="0" applyBorder="0" applyAlignment="0" applyProtection="0"/>
  </cellStyleXfs>
  <cellXfs count="183">
    <xf numFmtId="0" fontId="0" fillId="0" borderId="0" xfId="0"/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3" fontId="7" fillId="0" borderId="0" xfId="0" applyNumberFormat="1" applyFont="1" applyFill="1" applyBorder="1" applyAlignment="1" applyProtection="1">
      <alignment horizontal="left" vertical="top"/>
      <protection locked="0"/>
    </xf>
    <xf numFmtId="3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Border="1" applyAlignment="1" applyProtection="1">
      <protection locked="0"/>
    </xf>
    <xf numFmtId="3" fontId="8" fillId="0" borderId="0" xfId="0" applyNumberFormat="1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Protection="1"/>
    <xf numFmtId="3" fontId="10" fillId="0" borderId="0" xfId="0" applyNumberFormat="1" applyFont="1" applyFill="1" applyBorder="1" applyAlignment="1" applyProtection="1">
      <alignment horizontal="left" vertical="top"/>
    </xf>
    <xf numFmtId="3" fontId="9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3" fontId="11" fillId="0" borderId="0" xfId="0" applyNumberFormat="1" applyFont="1" applyFill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Border="1" applyAlignment="1" applyProtection="1">
      <alignment vertical="top"/>
    </xf>
    <xf numFmtId="3" fontId="11" fillId="0" borderId="0" xfId="0" applyNumberFormat="1" applyFont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left" vertical="top"/>
    </xf>
    <xf numFmtId="0" fontId="12" fillId="0" borderId="0" xfId="0" applyFont="1" applyBorder="1" applyProtection="1"/>
    <xf numFmtId="4" fontId="5" fillId="0" borderId="0" xfId="0" applyNumberFormat="1" applyFont="1" applyBorder="1" applyAlignment="1" applyProtection="1">
      <alignment horizontal="right"/>
    </xf>
    <xf numFmtId="0" fontId="12" fillId="2" borderId="0" xfId="0" applyFont="1" applyFill="1" applyBorder="1" applyAlignment="1" applyProtection="1">
      <alignment horizontal="left" vertical="top"/>
    </xf>
    <xf numFmtId="0" fontId="11" fillId="2" borderId="0" xfId="0" applyFont="1" applyFill="1" applyBorder="1" applyAlignment="1" applyProtection="1">
      <alignment horizontal="left" vertical="top"/>
    </xf>
    <xf numFmtId="0" fontId="12" fillId="2" borderId="0" xfId="0" applyFont="1" applyFill="1" applyBorder="1" applyProtection="1"/>
    <xf numFmtId="4" fontId="10" fillId="2" borderId="0" xfId="0" applyNumberFormat="1" applyFont="1" applyFill="1" applyBorder="1" applyAlignment="1" applyProtection="1">
      <alignment horizontal="right"/>
    </xf>
    <xf numFmtId="4" fontId="13" fillId="0" borderId="0" xfId="0" applyNumberFormat="1" applyFont="1" applyFill="1" applyBorder="1" applyAlignment="1" applyProtection="1">
      <alignment horizontal="right" wrapText="1"/>
    </xf>
    <xf numFmtId="4" fontId="17" fillId="0" borderId="0" xfId="0" applyNumberFormat="1" applyFont="1" applyFill="1" applyBorder="1" applyAlignment="1" applyProtection="1">
      <alignment wrapText="1"/>
    </xf>
    <xf numFmtId="4" fontId="17" fillId="0" borderId="0" xfId="0" applyNumberFormat="1" applyFont="1" applyBorder="1" applyAlignment="1" applyProtection="1">
      <alignment wrapText="1"/>
    </xf>
    <xf numFmtId="4" fontId="16" fillId="0" borderId="0" xfId="0" applyNumberFormat="1" applyFont="1" applyFill="1" applyBorder="1" applyAlignment="1" applyProtection="1">
      <alignment wrapText="1"/>
    </xf>
    <xf numFmtId="1" fontId="20" fillId="0" borderId="0" xfId="0" applyNumberFormat="1" applyFont="1" applyBorder="1" applyAlignment="1" applyProtection="1">
      <alignment horizontal="left" vertical="top"/>
    </xf>
    <xf numFmtId="0" fontId="20" fillId="0" borderId="0" xfId="0" applyFont="1" applyBorder="1" applyAlignment="1" applyProtection="1">
      <alignment horizontal="left" vertical="top"/>
    </xf>
    <xf numFmtId="0" fontId="20" fillId="0" borderId="0" xfId="0" applyFont="1" applyBorder="1" applyProtection="1"/>
    <xf numFmtId="4" fontId="20" fillId="0" borderId="0" xfId="0" applyNumberFormat="1" applyFont="1" applyBorder="1" applyProtection="1"/>
    <xf numFmtId="1" fontId="20" fillId="0" borderId="0" xfId="0" applyNumberFormat="1" applyFont="1" applyFill="1" applyBorder="1" applyAlignment="1" applyProtection="1">
      <alignment horizontal="left" vertical="top"/>
    </xf>
    <xf numFmtId="3" fontId="21" fillId="0" borderId="0" xfId="0" applyNumberFormat="1" applyFont="1" applyFill="1" applyBorder="1" applyAlignment="1" applyProtection="1">
      <alignment horizontal="left" vertical="top"/>
    </xf>
    <xf numFmtId="3" fontId="19" fillId="0" borderId="0" xfId="0" applyNumberFormat="1" applyFont="1" applyFill="1" applyBorder="1" applyAlignment="1" applyProtection="1">
      <alignment horizontal="left" vertical="top"/>
    </xf>
    <xf numFmtId="3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>
      <alignment wrapText="1"/>
    </xf>
    <xf numFmtId="3" fontId="20" fillId="0" borderId="0" xfId="0" applyNumberFormat="1" applyFont="1" applyFill="1" applyBorder="1" applyAlignment="1" applyProtection="1">
      <alignment vertical="top"/>
    </xf>
    <xf numFmtId="3" fontId="20" fillId="0" borderId="0" xfId="0" applyNumberFormat="1" applyFont="1" applyBorder="1" applyAlignment="1" applyProtection="1">
      <alignment vertical="top"/>
    </xf>
    <xf numFmtId="1" fontId="13" fillId="0" borderId="0" xfId="0" applyNumberFormat="1" applyFont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" fontId="13" fillId="0" borderId="0" xfId="0" applyNumberFormat="1" applyFont="1" applyBorder="1" applyAlignment="1" applyProtection="1">
      <alignment wrapText="1"/>
    </xf>
    <xf numFmtId="4" fontId="13" fillId="0" borderId="0" xfId="0" applyNumberFormat="1" applyFont="1" applyFill="1" applyBorder="1" applyAlignment="1" applyProtection="1">
      <alignment wrapText="1"/>
    </xf>
    <xf numFmtId="3" fontId="13" fillId="0" borderId="0" xfId="0" applyNumberFormat="1" applyFont="1" applyFill="1" applyBorder="1" applyAlignment="1" applyProtection="1">
      <alignment vertical="top"/>
    </xf>
    <xf numFmtId="3" fontId="13" fillId="0" borderId="0" xfId="0" applyNumberFormat="1" applyFont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Border="1" applyAlignment="1" applyProtection="1">
      <alignment horizontal="left"/>
    </xf>
    <xf numFmtId="4" fontId="21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Border="1" applyAlignment="1" applyProtection="1">
      <alignment horizontal="left" vertical="top"/>
    </xf>
    <xf numFmtId="1" fontId="22" fillId="0" borderId="0" xfId="0" applyNumberFormat="1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left" vertical="top"/>
    </xf>
    <xf numFmtId="0" fontId="22" fillId="0" borderId="0" xfId="0" applyFont="1" applyBorder="1" applyProtection="1"/>
    <xf numFmtId="4" fontId="22" fillId="0" borderId="0" xfId="0" applyNumberFormat="1" applyFont="1" applyBorder="1" applyProtection="1"/>
    <xf numFmtId="4" fontId="20" fillId="0" borderId="0" xfId="0" applyNumberFormat="1" applyFont="1" applyBorder="1" applyAlignment="1" applyProtection="1">
      <alignment horizontal="right"/>
    </xf>
    <xf numFmtId="1" fontId="22" fillId="2" borderId="0" xfId="0" applyNumberFormat="1" applyFont="1" applyFill="1" applyBorder="1" applyAlignment="1" applyProtection="1">
      <alignment horizontal="left" vertical="top"/>
    </xf>
    <xf numFmtId="0" fontId="22" fillId="2" borderId="0" xfId="0" applyFont="1" applyFill="1" applyBorder="1" applyAlignment="1" applyProtection="1">
      <alignment horizontal="left" vertical="top"/>
    </xf>
    <xf numFmtId="0" fontId="13" fillId="2" borderId="0" xfId="0" applyFont="1" applyFill="1" applyBorder="1" applyAlignment="1" applyProtection="1">
      <alignment horizontal="left" vertical="top"/>
    </xf>
    <xf numFmtId="0" fontId="22" fillId="2" borderId="0" xfId="0" applyFont="1" applyFill="1" applyBorder="1" applyProtection="1"/>
    <xf numFmtId="4" fontId="22" fillId="2" borderId="0" xfId="0" applyNumberFormat="1" applyFont="1" applyFill="1" applyBorder="1" applyProtection="1"/>
    <xf numFmtId="4" fontId="21" fillId="2" borderId="0" xfId="0" applyNumberFormat="1" applyFont="1" applyFill="1" applyBorder="1" applyAlignment="1" applyProtection="1">
      <alignment horizontal="right"/>
    </xf>
    <xf numFmtId="1" fontId="20" fillId="0" borderId="0" xfId="0" applyNumberFormat="1" applyFont="1" applyBorder="1" applyAlignment="1" applyProtection="1">
      <alignment horizontal="left" vertical="top" wrapText="1"/>
    </xf>
    <xf numFmtId="0" fontId="20" fillId="0" borderId="0" xfId="0" applyFont="1" applyBorder="1" applyAlignment="1" applyProtection="1">
      <alignment horizontal="left" vertical="top" wrapText="1"/>
    </xf>
    <xf numFmtId="49" fontId="20" fillId="0" borderId="0" xfId="0" applyNumberFormat="1" applyFont="1" applyBorder="1" applyAlignment="1" applyProtection="1">
      <alignment horizontal="left" vertical="top" wrapText="1"/>
    </xf>
    <xf numFmtId="0" fontId="20" fillId="0" borderId="0" xfId="0" applyFont="1" applyBorder="1" applyAlignment="1" applyProtection="1">
      <alignment wrapText="1"/>
    </xf>
    <xf numFmtId="4" fontId="20" fillId="0" borderId="0" xfId="0" applyNumberFormat="1" applyFont="1" applyBorder="1" applyAlignment="1" applyProtection="1">
      <alignment wrapText="1"/>
    </xf>
    <xf numFmtId="0" fontId="23" fillId="2" borderId="0" xfId="8" applyNumberFormat="1" applyFont="1" applyFill="1" applyBorder="1" applyAlignment="1" applyProtection="1">
      <alignment horizontal="left" vertical="top" wrapText="1"/>
    </xf>
    <xf numFmtId="49" fontId="23" fillId="2" borderId="0" xfId="8" applyNumberFormat="1" applyFont="1" applyFill="1" applyBorder="1" applyAlignment="1" applyProtection="1">
      <alignment horizontal="left" vertical="top" wrapText="1"/>
    </xf>
    <xf numFmtId="0" fontId="23" fillId="2" borderId="0" xfId="8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>
      <alignment wrapText="1"/>
    </xf>
    <xf numFmtId="4" fontId="20" fillId="0" borderId="0" xfId="0" applyNumberFormat="1" applyFont="1" applyBorder="1" applyAlignment="1" applyProtection="1">
      <alignment horizontal="right" wrapText="1"/>
    </xf>
    <xf numFmtId="1" fontId="22" fillId="0" borderId="0" xfId="0" applyNumberFormat="1" applyFont="1" applyBorder="1" applyAlignment="1" applyProtection="1">
      <alignment horizontal="left" vertical="top" wrapText="1"/>
    </xf>
    <xf numFmtId="49" fontId="13" fillId="0" borderId="0" xfId="8" applyNumberFormat="1" applyFont="1" applyFill="1" applyBorder="1" applyAlignment="1" applyProtection="1">
      <alignment horizontal="left" vertical="top" wrapText="1"/>
    </xf>
    <xf numFmtId="49" fontId="22" fillId="0" borderId="0" xfId="8" applyNumberFormat="1" applyFont="1" applyFill="1" applyBorder="1" applyAlignment="1" applyProtection="1">
      <alignment wrapText="1"/>
    </xf>
    <xf numFmtId="4" fontId="20" fillId="0" borderId="0" xfId="8" applyNumberFormat="1" applyFont="1" applyFill="1" applyBorder="1" applyAlignment="1" applyProtection="1">
      <alignment horizontal="right" wrapText="1"/>
    </xf>
    <xf numFmtId="0" fontId="22" fillId="0" borderId="0" xfId="0" applyNumberFormat="1" applyFont="1" applyBorder="1" applyAlignment="1" applyProtection="1">
      <alignment wrapText="1"/>
    </xf>
    <xf numFmtId="4" fontId="20" fillId="2" borderId="0" xfId="8" applyNumberFormat="1" applyFont="1" applyFill="1" applyBorder="1" applyAlignment="1" applyProtection="1">
      <alignment horizontal="right" wrapText="1"/>
    </xf>
    <xf numFmtId="49" fontId="21" fillId="0" borderId="0" xfId="8" applyNumberFormat="1" applyFont="1" applyFill="1" applyBorder="1" applyAlignment="1" applyProtection="1">
      <alignment horizontal="left" vertical="top" wrapText="1"/>
    </xf>
    <xf numFmtId="49" fontId="20" fillId="0" borderId="0" xfId="8" applyNumberFormat="1" applyFont="1" applyFill="1" applyBorder="1" applyAlignment="1" applyProtection="1">
      <alignment horizontal="left" vertical="top" wrapText="1"/>
    </xf>
    <xf numFmtId="49" fontId="20" fillId="0" borderId="0" xfId="8" applyNumberFormat="1" applyFont="1" applyFill="1" applyBorder="1" applyAlignment="1" applyProtection="1">
      <alignment wrapText="1"/>
    </xf>
    <xf numFmtId="0" fontId="20" fillId="0" borderId="0" xfId="0" applyNumberFormat="1" applyFont="1" applyBorder="1" applyAlignment="1" applyProtection="1">
      <alignment wrapText="1"/>
    </xf>
    <xf numFmtId="1" fontId="22" fillId="2" borderId="0" xfId="0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wrapText="1"/>
    </xf>
    <xf numFmtId="4" fontId="20" fillId="2" borderId="0" xfId="0" applyNumberFormat="1" applyFont="1" applyFill="1" applyBorder="1" applyAlignment="1" applyProtection="1">
      <alignment horizontal="right" wrapText="1"/>
    </xf>
    <xf numFmtId="4" fontId="21" fillId="2" borderId="0" xfId="0" applyNumberFormat="1" applyFont="1" applyFill="1" applyBorder="1" applyAlignment="1" applyProtection="1">
      <alignment horizontal="right" wrapText="1"/>
    </xf>
    <xf numFmtId="0" fontId="22" fillId="2" borderId="0" xfId="0" applyNumberFormat="1" applyFont="1" applyFill="1" applyBorder="1" applyAlignment="1" applyProtection="1">
      <alignment wrapText="1"/>
    </xf>
    <xf numFmtId="4" fontId="20" fillId="0" borderId="0" xfId="0" applyNumberFormat="1" applyFont="1" applyFill="1" applyBorder="1" applyAlignment="1" applyProtection="1">
      <alignment horizontal="right" wrapText="1"/>
    </xf>
    <xf numFmtId="0" fontId="21" fillId="0" borderId="0" xfId="0" applyFont="1" applyBorder="1" applyAlignment="1" applyProtection="1">
      <alignment horizontal="left" vertical="top" wrapText="1"/>
    </xf>
    <xf numFmtId="49" fontId="22" fillId="0" borderId="0" xfId="0" applyNumberFormat="1" applyFont="1" applyBorder="1" applyAlignment="1" applyProtection="1">
      <alignment wrapText="1"/>
    </xf>
    <xf numFmtId="4" fontId="20" fillId="0" borderId="0" xfId="0" applyNumberFormat="1" applyFont="1" applyBorder="1" applyProtection="1">
      <protection locked="0"/>
    </xf>
    <xf numFmtId="49" fontId="25" fillId="0" borderId="0" xfId="0" applyNumberFormat="1" applyFont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horizontal="left" vertical="top" wrapText="1"/>
    </xf>
    <xf numFmtId="49" fontId="25" fillId="0" borderId="0" xfId="8" applyNumberFormat="1" applyFont="1" applyFill="1" applyBorder="1" applyAlignment="1" applyProtection="1">
      <alignment horizontal="left" vertical="top" wrapText="1"/>
    </xf>
    <xf numFmtId="49" fontId="25" fillId="0" borderId="0" xfId="8" applyNumberFormat="1" applyFont="1" applyFill="1" applyBorder="1" applyAlignment="1" applyProtection="1">
      <alignment wrapText="1"/>
    </xf>
    <xf numFmtId="0" fontId="25" fillId="0" borderId="0" xfId="0" applyNumberFormat="1" applyFont="1" applyBorder="1" applyAlignment="1" applyProtection="1">
      <alignment wrapText="1"/>
    </xf>
    <xf numFmtId="4" fontId="22" fillId="2" borderId="0" xfId="0" applyNumberFormat="1" applyFont="1" applyFill="1" applyBorder="1" applyAlignment="1" applyProtection="1">
      <alignment vertical="top" wrapText="1"/>
    </xf>
    <xf numFmtId="3" fontId="22" fillId="2" borderId="0" xfId="0" applyNumberFormat="1" applyFont="1" applyFill="1" applyBorder="1" applyAlignment="1" applyProtection="1">
      <alignment vertical="top" wrapText="1"/>
    </xf>
    <xf numFmtId="3" fontId="21" fillId="0" borderId="0" xfId="0" applyNumberFormat="1" applyFont="1" applyBorder="1" applyAlignment="1" applyProtection="1">
      <alignment horizontal="left" vertical="top" wrapText="1"/>
    </xf>
    <xf numFmtId="3" fontId="20" fillId="0" borderId="0" xfId="0" applyNumberFormat="1" applyFont="1" applyBorder="1" applyAlignment="1" applyProtection="1">
      <alignment wrapText="1"/>
    </xf>
    <xf numFmtId="4" fontId="20" fillId="0" borderId="0" xfId="10" applyNumberFormat="1" applyFont="1" applyFill="1" applyBorder="1" applyAlignment="1" applyProtection="1">
      <alignment horizontal="right" wrapText="1"/>
    </xf>
    <xf numFmtId="4" fontId="20" fillId="0" borderId="0" xfId="0" applyNumberFormat="1" applyFont="1" applyBorder="1" applyAlignment="1" applyProtection="1">
      <alignment vertical="top" wrapText="1"/>
    </xf>
    <xf numFmtId="3" fontId="20" fillId="0" borderId="0" xfId="0" applyNumberFormat="1" applyFont="1" applyBorder="1" applyAlignment="1" applyProtection="1">
      <alignment vertical="top" wrapText="1"/>
    </xf>
    <xf numFmtId="3" fontId="20" fillId="0" borderId="0" xfId="0" applyNumberFormat="1" applyFont="1" applyBorder="1" applyAlignment="1" applyProtection="1">
      <alignment horizontal="left" vertical="top" wrapText="1"/>
    </xf>
    <xf numFmtId="3" fontId="27" fillId="0" borderId="0" xfId="7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horizontal="left" vertical="top" wrapText="1"/>
    </xf>
    <xf numFmtId="49" fontId="27" fillId="0" borderId="0" xfId="7" applyNumberFormat="1" applyFont="1" applyBorder="1" applyAlignment="1" applyProtection="1">
      <alignment horizontal="left" vertical="top" wrapText="1"/>
    </xf>
    <xf numFmtId="3" fontId="27" fillId="0" borderId="0" xfId="7" applyNumberFormat="1" applyFont="1" applyBorder="1" applyAlignment="1" applyProtection="1">
      <alignment wrapText="1"/>
    </xf>
    <xf numFmtId="4" fontId="20" fillId="0" borderId="0" xfId="11" applyNumberFormat="1" applyFont="1" applyFill="1" applyBorder="1" applyAlignment="1" applyProtection="1">
      <alignment horizontal="right" wrapText="1"/>
    </xf>
    <xf numFmtId="0" fontId="22" fillId="2" borderId="0" xfId="0" applyFont="1" applyFill="1" applyBorder="1" applyAlignment="1" applyProtection="1">
      <alignment wrapText="1"/>
    </xf>
    <xf numFmtId="4" fontId="20" fillId="0" borderId="0" xfId="0" applyNumberFormat="1" applyFont="1" applyFill="1" applyBorder="1" applyAlignment="1" applyProtection="1">
      <alignment horizontal="right"/>
    </xf>
    <xf numFmtId="1" fontId="16" fillId="0" borderId="0" xfId="0" applyNumberFormat="1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0" xfId="0" applyFont="1" applyBorder="1" applyAlignment="1" applyProtection="1"/>
    <xf numFmtId="4" fontId="16" fillId="0" borderId="0" xfId="0" applyNumberFormat="1" applyFont="1" applyBorder="1" applyAlignment="1" applyProtection="1"/>
    <xf numFmtId="1" fontId="17" fillId="0" borderId="0" xfId="0" applyNumberFormat="1" applyFont="1" applyBorder="1" applyAlignment="1" applyProtection="1">
      <alignment horizontal="left" vertical="top"/>
    </xf>
    <xf numFmtId="3" fontId="17" fillId="0" borderId="0" xfId="0" applyNumberFormat="1" applyFont="1" applyFill="1" applyBorder="1" applyAlignment="1" applyProtection="1">
      <alignment horizontal="left" vertical="top"/>
    </xf>
    <xf numFmtId="3" fontId="17" fillId="0" borderId="0" xfId="0" applyNumberFormat="1" applyFont="1" applyBorder="1" applyAlignment="1" applyProtection="1">
      <alignment horizontal="left" vertical="top"/>
    </xf>
    <xf numFmtId="3" fontId="17" fillId="0" borderId="0" xfId="0" applyNumberFormat="1" applyFont="1" applyFill="1" applyBorder="1" applyAlignment="1" applyProtection="1"/>
    <xf numFmtId="4" fontId="17" fillId="0" borderId="0" xfId="0" applyNumberFormat="1" applyFont="1" applyFill="1" applyBorder="1" applyAlignment="1" applyProtection="1"/>
    <xf numFmtId="3" fontId="17" fillId="0" borderId="0" xfId="0" applyNumberFormat="1" applyFont="1" applyBorder="1" applyAlignment="1" applyProtection="1"/>
    <xf numFmtId="3" fontId="18" fillId="0" borderId="0" xfId="0" applyNumberFormat="1" applyFont="1" applyBorder="1" applyAlignment="1" applyProtection="1">
      <alignment horizontal="left" vertical="top"/>
    </xf>
    <xf numFmtId="1" fontId="17" fillId="0" borderId="0" xfId="0" applyNumberFormat="1" applyFont="1" applyFill="1" applyBorder="1" applyAlignment="1" applyProtection="1">
      <alignment horizontal="left" vertical="top"/>
    </xf>
    <xf numFmtId="3" fontId="19" fillId="0" borderId="0" xfId="0" applyNumberFormat="1" applyFont="1" applyBorder="1" applyAlignment="1" applyProtection="1">
      <alignment horizontal="left" vertical="top"/>
    </xf>
    <xf numFmtId="4" fontId="17" fillId="0" borderId="0" xfId="0" applyNumberFormat="1" applyFont="1" applyBorder="1" applyAlignment="1" applyProtection="1"/>
    <xf numFmtId="1" fontId="16" fillId="0" borderId="0" xfId="0" applyNumberFormat="1" applyFont="1" applyFill="1" applyBorder="1" applyAlignment="1" applyProtection="1">
      <alignment horizontal="left" vertical="top"/>
    </xf>
    <xf numFmtId="3" fontId="16" fillId="0" borderId="0" xfId="0" applyNumberFormat="1" applyFont="1" applyBorder="1" applyAlignment="1" applyProtection="1">
      <alignment horizontal="left" vertical="top"/>
    </xf>
    <xf numFmtId="0" fontId="0" fillId="0" borderId="0" xfId="0" applyFont="1" applyProtection="1"/>
    <xf numFmtId="3" fontId="16" fillId="0" borderId="0" xfId="0" applyNumberFormat="1" applyFont="1" applyFill="1" applyBorder="1" applyAlignment="1" applyProtection="1"/>
    <xf numFmtId="4" fontId="16" fillId="0" borderId="0" xfId="0" applyNumberFormat="1" applyFont="1" applyFill="1" applyBorder="1" applyAlignment="1" applyProtection="1"/>
    <xf numFmtId="3" fontId="16" fillId="0" borderId="0" xfId="0" applyNumberFormat="1" applyFont="1" applyBorder="1" applyAlignment="1" applyProtection="1"/>
    <xf numFmtId="49" fontId="20" fillId="0" borderId="0" xfId="0" applyNumberFormat="1" applyFont="1" applyAlignment="1" applyProtection="1">
      <alignment horizontal="left" vertical="top"/>
    </xf>
    <xf numFmtId="49" fontId="21" fillId="0" borderId="0" xfId="0" applyNumberFormat="1" applyFont="1" applyAlignment="1" applyProtection="1">
      <alignment horizontal="left" vertical="top"/>
    </xf>
    <xf numFmtId="49" fontId="20" fillId="0" borderId="0" xfId="0" applyNumberFormat="1" applyFont="1" applyAlignment="1" applyProtection="1">
      <alignment horizontal="center"/>
    </xf>
    <xf numFmtId="4" fontId="20" fillId="0" borderId="0" xfId="0" applyNumberFormat="1" applyFont="1" applyAlignment="1" applyProtection="1">
      <alignment horizontal="right"/>
    </xf>
    <xf numFmtId="0" fontId="20" fillId="0" borderId="0" xfId="0" applyFont="1" applyProtection="1"/>
    <xf numFmtId="49" fontId="20" fillId="0" borderId="0" xfId="0" applyNumberFormat="1" applyFont="1" applyAlignment="1" applyProtection="1">
      <alignment horizontal="left" vertical="top" wrapText="1"/>
    </xf>
    <xf numFmtId="49" fontId="21" fillId="0" borderId="0" xfId="0" applyNumberFormat="1" applyFont="1" applyAlignment="1" applyProtection="1">
      <alignment horizontal="left"/>
    </xf>
    <xf numFmtId="4" fontId="20" fillId="0" borderId="0" xfId="0" applyNumberFormat="1" applyFont="1" applyFill="1" applyAlignment="1" applyProtection="1">
      <alignment horizontal="right"/>
    </xf>
    <xf numFmtId="0" fontId="20" fillId="0" borderId="0" xfId="0" applyFont="1" applyAlignment="1" applyProtection="1">
      <alignment horizontal="left" vertical="top"/>
    </xf>
    <xf numFmtId="49" fontId="21" fillId="0" borderId="0" xfId="0" applyNumberFormat="1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left" vertical="top"/>
    </xf>
    <xf numFmtId="0" fontId="20" fillId="0" borderId="0" xfId="0" applyFont="1" applyFill="1" applyAlignment="1" applyProtection="1">
      <alignment horizontal="left" vertical="top"/>
    </xf>
    <xf numFmtId="49" fontId="20" fillId="0" borderId="0" xfId="0" applyNumberFormat="1" applyFont="1" applyFill="1" applyAlignment="1" applyProtection="1">
      <alignment horizontal="left" vertical="top"/>
    </xf>
    <xf numFmtId="49" fontId="20" fillId="0" borderId="0" xfId="0" applyNumberFormat="1" applyFont="1" applyFill="1" applyAlignment="1" applyProtection="1">
      <alignment horizontal="left" vertical="top" wrapText="1"/>
    </xf>
    <xf numFmtId="0" fontId="20" fillId="0" borderId="0" xfId="0" applyFont="1" applyFill="1" applyAlignment="1" applyProtection="1">
      <alignment horizontal="center"/>
    </xf>
    <xf numFmtId="0" fontId="20" fillId="0" borderId="0" xfId="0" applyFont="1" applyFill="1" applyBorder="1" applyProtection="1"/>
    <xf numFmtId="4" fontId="20" fillId="0" borderId="0" xfId="0" applyNumberFormat="1" applyFont="1" applyFill="1" applyBorder="1" applyProtection="1"/>
    <xf numFmtId="0" fontId="20" fillId="0" borderId="0" xfId="0" applyFont="1" applyFill="1" applyProtection="1"/>
    <xf numFmtId="0" fontId="20" fillId="0" borderId="0" xfId="0" applyFont="1" applyAlignment="1" applyProtection="1">
      <alignment horizontal="center" vertical="top"/>
    </xf>
    <xf numFmtId="0" fontId="20" fillId="0" borderId="0" xfId="0" applyFont="1" applyAlignment="1" applyProtection="1">
      <alignment horizontal="justify" vertical="top" wrapText="1"/>
    </xf>
    <xf numFmtId="0" fontId="20" fillId="0" borderId="0" xfId="0" applyFont="1" applyFill="1" applyAlignment="1" applyProtection="1">
      <alignment horizontal="justify" vertical="top" wrapText="1"/>
    </xf>
    <xf numFmtId="0" fontId="21" fillId="0" borderId="0" xfId="0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left" wrapText="1"/>
    </xf>
    <xf numFmtId="0" fontId="20" fillId="0" borderId="0" xfId="0" applyNumberFormat="1" applyFont="1" applyBorder="1" applyProtection="1"/>
    <xf numFmtId="49" fontId="20" fillId="0" borderId="0" xfId="0" applyNumberFormat="1" applyFont="1" applyBorder="1" applyAlignment="1" applyProtection="1">
      <alignment vertical="top" wrapText="1"/>
    </xf>
    <xf numFmtId="0" fontId="20" fillId="0" borderId="0" xfId="0" applyFont="1" applyFill="1" applyAlignment="1" applyProtection="1">
      <alignment horizontal="left" wrapText="1"/>
    </xf>
    <xf numFmtId="49" fontId="20" fillId="0" borderId="0" xfId="0" applyNumberFormat="1" applyFont="1" applyFill="1" applyAlignment="1" applyProtection="1">
      <alignment horizontal="center"/>
    </xf>
    <xf numFmtId="0" fontId="21" fillId="0" borderId="0" xfId="0" applyFont="1" applyAlignment="1" applyProtection="1">
      <alignment horizontal="left" wrapText="1"/>
    </xf>
    <xf numFmtId="0" fontId="20" fillId="0" borderId="0" xfId="0" applyFont="1" applyFill="1" applyAlignment="1" applyProtection="1">
      <alignment wrapText="1"/>
    </xf>
    <xf numFmtId="0" fontId="20" fillId="0" borderId="0" xfId="0" applyFont="1" applyAlignment="1" applyProtection="1">
      <alignment wrapText="1"/>
    </xf>
    <xf numFmtId="0" fontId="20" fillId="0" borderId="0" xfId="0" applyFont="1" applyFill="1" applyAlignment="1" applyProtection="1">
      <alignment horizontal="left" vertical="top" wrapText="1"/>
    </xf>
    <xf numFmtId="4" fontId="20" fillId="0" borderId="0" xfId="0" applyNumberFormat="1" applyFont="1" applyAlignment="1" applyProtection="1">
      <alignment horizontal="right"/>
      <protection locked="0"/>
    </xf>
    <xf numFmtId="4" fontId="20" fillId="0" borderId="0" xfId="0" applyNumberFormat="1" applyFont="1" applyFill="1" applyAlignment="1" applyProtection="1">
      <alignment horizontal="right"/>
      <protection locked="0"/>
    </xf>
    <xf numFmtId="4" fontId="20" fillId="0" borderId="0" xfId="0" applyNumberFormat="1" applyFont="1" applyBorder="1" applyAlignment="1" applyProtection="1">
      <alignment horizontal="right" wrapText="1"/>
      <protection locked="0"/>
    </xf>
    <xf numFmtId="4" fontId="20" fillId="2" borderId="0" xfId="0" applyNumberFormat="1" applyFont="1" applyFill="1" applyBorder="1" applyAlignment="1" applyProtection="1">
      <alignment horizontal="right" wrapText="1"/>
      <protection locked="0"/>
    </xf>
    <xf numFmtId="4" fontId="20" fillId="0" borderId="0" xfId="7" applyNumberFormat="1" applyFont="1" applyBorder="1" applyAlignment="1" applyProtection="1">
      <alignment horizontal="right" wrapText="1"/>
      <protection locked="0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8"/>
  <sheetViews>
    <sheetView tabSelected="1" view="pageBreakPreview" topLeftCell="A262" zoomScale="75" zoomScaleNormal="75" zoomScaleSheetLayoutView="75" workbookViewId="0">
      <selection activeCell="F272" sqref="F272"/>
    </sheetView>
  </sheetViews>
  <sheetFormatPr defaultRowHeight="15" x14ac:dyDescent="0.2"/>
  <cols>
    <col min="1" max="1" width="6.7109375" style="39" customWidth="1"/>
    <col min="2" max="2" width="9.7109375" style="40" customWidth="1"/>
    <col min="3" max="3" width="40.7109375" style="40" customWidth="1"/>
    <col min="4" max="4" width="5.7109375" style="41" customWidth="1"/>
    <col min="5" max="5" width="12.7109375" style="42" customWidth="1"/>
    <col min="6" max="6" width="14.7109375" style="41" customWidth="1"/>
    <col min="7" max="7" width="22.28515625" style="41" customWidth="1"/>
    <col min="8" max="8" width="2.28515625" style="41" customWidth="1"/>
    <col min="9" max="9" width="13.140625" style="41" customWidth="1"/>
    <col min="10" max="16384" width="9.140625" style="41"/>
  </cols>
  <sheetData>
    <row r="1" spans="1:256" s="127" customFormat="1" ht="24.95" customHeight="1" x14ac:dyDescent="0.3">
      <c r="A1" s="125"/>
      <c r="B1" s="126"/>
      <c r="C1" s="126"/>
      <c r="E1" s="128"/>
    </row>
    <row r="2" spans="1:256" s="132" customFormat="1" ht="24.95" customHeight="1" x14ac:dyDescent="0.3">
      <c r="A2" s="129"/>
      <c r="B2" s="130" t="s">
        <v>0</v>
      </c>
      <c r="C2" s="131"/>
      <c r="D2" s="132" t="s">
        <v>1</v>
      </c>
      <c r="E2" s="133"/>
      <c r="F2" s="36"/>
      <c r="G2" s="36"/>
      <c r="HR2" s="134"/>
      <c r="HS2" s="134"/>
      <c r="HT2" s="134"/>
      <c r="HU2" s="134"/>
      <c r="HV2" s="134"/>
      <c r="HW2" s="134"/>
      <c r="HX2" s="134"/>
      <c r="HY2" s="134"/>
      <c r="HZ2" s="134"/>
      <c r="IA2" s="134"/>
      <c r="IB2" s="134"/>
      <c r="IC2" s="134"/>
      <c r="ID2" s="134"/>
      <c r="IE2" s="134"/>
      <c r="IF2" s="134"/>
      <c r="IG2" s="134"/>
      <c r="IH2" s="134"/>
      <c r="II2" s="134"/>
      <c r="IJ2" s="134"/>
      <c r="IK2" s="134"/>
      <c r="IL2" s="134"/>
      <c r="IM2" s="134"/>
      <c r="IN2" s="134"/>
      <c r="IO2" s="134"/>
      <c r="IP2" s="134"/>
      <c r="IQ2" s="134"/>
      <c r="IR2" s="134"/>
      <c r="IS2" s="134"/>
      <c r="IT2" s="134"/>
      <c r="IU2" s="134"/>
      <c r="IV2" s="134"/>
    </row>
    <row r="3" spans="1:256" s="132" customFormat="1" ht="24.95" customHeight="1" x14ac:dyDescent="0.3">
      <c r="A3" s="129"/>
      <c r="B3" s="130" t="s">
        <v>2</v>
      </c>
      <c r="C3" s="130"/>
      <c r="E3" s="133"/>
      <c r="F3" s="36"/>
      <c r="G3" s="36"/>
      <c r="HR3" s="134"/>
      <c r="HS3" s="134"/>
      <c r="HT3" s="134"/>
      <c r="HU3" s="134"/>
      <c r="HV3" s="134"/>
      <c r="HW3" s="134"/>
      <c r="HX3" s="134"/>
      <c r="HY3" s="134"/>
      <c r="HZ3" s="134"/>
      <c r="IA3" s="134"/>
      <c r="IB3" s="134"/>
      <c r="IC3" s="134"/>
      <c r="ID3" s="134"/>
      <c r="IE3" s="134"/>
      <c r="IF3" s="134"/>
      <c r="IG3" s="134"/>
      <c r="IH3" s="134"/>
      <c r="II3" s="134"/>
      <c r="IJ3" s="134"/>
      <c r="IK3" s="134"/>
      <c r="IL3" s="134"/>
      <c r="IM3" s="134"/>
      <c r="IN3" s="134"/>
      <c r="IO3" s="134"/>
      <c r="IP3" s="134"/>
      <c r="IQ3" s="134"/>
      <c r="IR3" s="134"/>
      <c r="IS3" s="134"/>
      <c r="IT3" s="134"/>
      <c r="IU3" s="134"/>
      <c r="IV3" s="134"/>
    </row>
    <row r="4" spans="1:256" s="132" customFormat="1" ht="24.95" customHeight="1" x14ac:dyDescent="0.3">
      <c r="A4" s="129"/>
      <c r="B4" s="131"/>
      <c r="C4" s="131"/>
      <c r="D4" s="134"/>
      <c r="E4" s="133"/>
      <c r="F4" s="36"/>
      <c r="G4" s="36"/>
      <c r="HR4" s="134"/>
      <c r="HS4" s="134"/>
      <c r="HT4" s="134"/>
      <c r="HU4" s="134"/>
      <c r="HV4" s="134"/>
      <c r="HW4" s="134"/>
      <c r="HX4" s="134"/>
      <c r="HY4" s="134"/>
      <c r="HZ4" s="134"/>
      <c r="IA4" s="134"/>
      <c r="IB4" s="134"/>
      <c r="IC4" s="134"/>
      <c r="ID4" s="134"/>
      <c r="IE4" s="134"/>
      <c r="IF4" s="134"/>
      <c r="IG4" s="134"/>
      <c r="IH4" s="134"/>
      <c r="II4" s="134"/>
      <c r="IJ4" s="134"/>
      <c r="IK4" s="134"/>
      <c r="IL4" s="134"/>
      <c r="IM4" s="134"/>
      <c r="IN4" s="134"/>
      <c r="IO4" s="134"/>
      <c r="IP4" s="134"/>
      <c r="IQ4" s="134"/>
      <c r="IR4" s="134"/>
      <c r="IS4" s="134"/>
      <c r="IT4" s="134"/>
      <c r="IU4" s="134"/>
      <c r="IV4" s="134"/>
    </row>
    <row r="5" spans="1:256" s="132" customFormat="1" ht="24.95" customHeight="1" x14ac:dyDescent="0.3">
      <c r="A5" s="130"/>
      <c r="B5" s="131"/>
      <c r="C5" s="131"/>
      <c r="F5" s="36"/>
      <c r="G5" s="36"/>
      <c r="HR5" s="134"/>
      <c r="HS5" s="134"/>
      <c r="HT5" s="134"/>
      <c r="HU5" s="134"/>
      <c r="HV5" s="134"/>
      <c r="HW5" s="134"/>
      <c r="HX5" s="134"/>
      <c r="HY5" s="134"/>
      <c r="HZ5" s="134"/>
      <c r="IA5" s="134"/>
      <c r="IB5" s="134"/>
      <c r="IC5" s="134"/>
      <c r="ID5" s="134"/>
      <c r="IE5" s="134"/>
      <c r="IF5" s="134"/>
      <c r="IG5" s="134"/>
      <c r="IH5" s="134"/>
      <c r="II5" s="134"/>
      <c r="IJ5" s="134"/>
      <c r="IK5" s="134"/>
      <c r="IL5" s="134"/>
      <c r="IM5" s="134"/>
      <c r="IN5" s="134"/>
      <c r="IO5" s="134"/>
      <c r="IP5" s="134"/>
      <c r="IQ5" s="134"/>
      <c r="IR5" s="134"/>
      <c r="IS5" s="134"/>
      <c r="IT5" s="134"/>
      <c r="IU5" s="134"/>
      <c r="IV5" s="134"/>
    </row>
    <row r="6" spans="1:256" s="132" customFormat="1" ht="24.95" customHeight="1" x14ac:dyDescent="0.3">
      <c r="A6" s="130"/>
      <c r="B6" s="130" t="s">
        <v>3</v>
      </c>
      <c r="C6" s="131"/>
      <c r="F6" s="36"/>
      <c r="G6" s="36"/>
      <c r="HR6" s="134"/>
      <c r="HS6" s="134"/>
      <c r="HT6" s="134"/>
      <c r="HU6" s="134"/>
      <c r="HV6" s="134"/>
      <c r="HW6" s="134"/>
      <c r="HX6" s="134"/>
      <c r="HY6" s="134"/>
      <c r="HZ6" s="134"/>
      <c r="IA6" s="134"/>
      <c r="IB6" s="134"/>
      <c r="IC6" s="134"/>
      <c r="ID6" s="134"/>
      <c r="IE6" s="134"/>
      <c r="IF6" s="134"/>
      <c r="IG6" s="134"/>
      <c r="IH6" s="134"/>
      <c r="II6" s="134"/>
      <c r="IJ6" s="134"/>
      <c r="IK6" s="134"/>
      <c r="IL6" s="134"/>
      <c r="IM6" s="134"/>
      <c r="IN6" s="134"/>
      <c r="IO6" s="134"/>
      <c r="IP6" s="134"/>
      <c r="IQ6" s="134"/>
      <c r="IR6" s="134"/>
      <c r="IS6" s="134"/>
      <c r="IT6" s="134"/>
      <c r="IU6" s="134"/>
      <c r="IV6" s="134"/>
    </row>
    <row r="7" spans="1:256" s="132" customFormat="1" ht="24.95" customHeight="1" x14ac:dyDescent="0.3">
      <c r="A7" s="129"/>
      <c r="B7" s="130" t="s">
        <v>4</v>
      </c>
      <c r="C7" s="130"/>
      <c r="E7" s="133"/>
      <c r="F7" s="36"/>
      <c r="G7" s="36"/>
      <c r="HR7" s="134"/>
      <c r="HS7" s="134"/>
      <c r="HT7" s="134"/>
      <c r="HU7" s="134"/>
      <c r="HV7" s="134"/>
      <c r="HW7" s="134"/>
      <c r="HX7" s="134"/>
      <c r="HY7" s="134"/>
      <c r="HZ7" s="134"/>
      <c r="IA7" s="134"/>
      <c r="IB7" s="134"/>
      <c r="IC7" s="134"/>
      <c r="ID7" s="134"/>
      <c r="IE7" s="134"/>
      <c r="IF7" s="134"/>
      <c r="IG7" s="134"/>
      <c r="IH7" s="134"/>
      <c r="II7" s="134"/>
      <c r="IJ7" s="134"/>
      <c r="IK7" s="134"/>
      <c r="IL7" s="134"/>
      <c r="IM7" s="134"/>
      <c r="IN7" s="134"/>
      <c r="IO7" s="134"/>
      <c r="IP7" s="134"/>
      <c r="IQ7" s="134"/>
      <c r="IR7" s="134"/>
      <c r="IS7" s="134"/>
      <c r="IT7" s="134"/>
      <c r="IU7" s="134"/>
      <c r="IV7" s="134"/>
    </row>
    <row r="8" spans="1:256" s="132" customFormat="1" ht="24.95" customHeight="1" x14ac:dyDescent="0.3">
      <c r="A8" s="129"/>
      <c r="B8" s="130"/>
      <c r="C8" s="130"/>
      <c r="E8" s="133"/>
      <c r="F8" s="36"/>
      <c r="G8" s="36"/>
      <c r="HR8" s="134"/>
      <c r="HS8" s="134"/>
      <c r="HT8" s="134"/>
      <c r="HU8" s="134"/>
      <c r="HV8" s="134"/>
      <c r="HW8" s="134"/>
      <c r="HX8" s="134"/>
      <c r="HY8" s="134"/>
      <c r="HZ8" s="134"/>
      <c r="IA8" s="134"/>
      <c r="IB8" s="134"/>
      <c r="IC8" s="134"/>
      <c r="ID8" s="134"/>
      <c r="IE8" s="134"/>
      <c r="IF8" s="134"/>
      <c r="IG8" s="134"/>
      <c r="IH8" s="134"/>
      <c r="II8" s="134"/>
      <c r="IJ8" s="134"/>
      <c r="IK8" s="134"/>
      <c r="IL8" s="134"/>
      <c r="IM8" s="134"/>
      <c r="IN8" s="134"/>
      <c r="IO8" s="134"/>
      <c r="IP8" s="134"/>
      <c r="IQ8" s="134"/>
      <c r="IR8" s="134"/>
      <c r="IS8" s="134"/>
      <c r="IT8" s="134"/>
      <c r="IU8" s="134"/>
      <c r="IV8" s="134"/>
    </row>
    <row r="9" spans="1:256" s="132" customFormat="1" ht="24.95" customHeight="1" x14ac:dyDescent="0.3">
      <c r="A9" s="129"/>
      <c r="B9" s="135"/>
      <c r="C9" s="130"/>
      <c r="E9" s="133"/>
      <c r="F9" s="36"/>
      <c r="G9" s="36"/>
      <c r="HR9" s="134"/>
      <c r="HS9" s="134"/>
      <c r="HT9" s="134"/>
      <c r="HU9" s="134"/>
      <c r="HV9" s="134"/>
      <c r="HW9" s="134"/>
      <c r="HX9" s="134"/>
      <c r="HY9" s="134"/>
      <c r="HZ9" s="134"/>
      <c r="IA9" s="134"/>
      <c r="IB9" s="134"/>
      <c r="IC9" s="134"/>
      <c r="ID9" s="134"/>
      <c r="IE9" s="134"/>
      <c r="IF9" s="134"/>
      <c r="IG9" s="134"/>
      <c r="IH9" s="134"/>
      <c r="II9" s="134"/>
      <c r="IJ9" s="134"/>
      <c r="IK9" s="134"/>
      <c r="IL9" s="134"/>
      <c r="IM9" s="134"/>
      <c r="IN9" s="134"/>
      <c r="IO9" s="134"/>
      <c r="IP9" s="134"/>
      <c r="IQ9" s="134"/>
      <c r="IR9" s="134"/>
      <c r="IS9" s="134"/>
      <c r="IT9" s="134"/>
      <c r="IU9" s="134"/>
      <c r="IV9" s="134"/>
    </row>
    <row r="10" spans="1:256" s="132" customFormat="1" ht="24.95" customHeight="1" x14ac:dyDescent="0.3">
      <c r="A10" s="129"/>
      <c r="B10" s="131" t="s">
        <v>5</v>
      </c>
      <c r="C10" s="130"/>
      <c r="E10" s="133"/>
      <c r="F10" s="36"/>
      <c r="G10" s="36"/>
      <c r="HR10" s="134"/>
      <c r="HS10" s="134"/>
      <c r="HT10" s="134"/>
      <c r="HU10" s="134"/>
      <c r="HV10" s="134"/>
      <c r="HW10" s="134"/>
      <c r="HX10" s="134"/>
      <c r="HY10" s="134"/>
      <c r="HZ10" s="134"/>
      <c r="IA10" s="134"/>
      <c r="IB10" s="134"/>
      <c r="IC10" s="134"/>
      <c r="ID10" s="134"/>
      <c r="IE10" s="134"/>
      <c r="IF10" s="134"/>
      <c r="IG10" s="134"/>
      <c r="IH10" s="134"/>
      <c r="II10" s="134"/>
      <c r="IJ10" s="134"/>
      <c r="IK10" s="134"/>
      <c r="IL10" s="134"/>
      <c r="IM10" s="134"/>
      <c r="IN10" s="134"/>
      <c r="IO10" s="134"/>
      <c r="IP10" s="134"/>
      <c r="IQ10" s="134"/>
      <c r="IR10" s="134"/>
      <c r="IS10" s="134"/>
      <c r="IT10" s="134"/>
      <c r="IU10" s="134"/>
      <c r="IV10" s="134"/>
    </row>
    <row r="11" spans="1:256" s="132" customFormat="1" ht="24.95" customHeight="1" x14ac:dyDescent="0.3">
      <c r="A11" s="129"/>
      <c r="B11" s="131"/>
      <c r="C11" s="130"/>
      <c r="E11" s="133"/>
      <c r="F11" s="36"/>
      <c r="G11" s="36"/>
      <c r="HR11" s="134"/>
      <c r="HS11" s="134"/>
      <c r="HT11" s="134"/>
      <c r="HU11" s="134"/>
      <c r="HV11" s="134"/>
      <c r="HW11" s="134"/>
      <c r="HX11" s="134"/>
      <c r="HY11" s="134"/>
      <c r="HZ11" s="134"/>
      <c r="IA11" s="134"/>
      <c r="IB11" s="134"/>
      <c r="IC11" s="134"/>
      <c r="ID11" s="134"/>
      <c r="IE11" s="134"/>
      <c r="IF11" s="134"/>
      <c r="IG11" s="134"/>
      <c r="IH11" s="134"/>
      <c r="II11" s="134"/>
      <c r="IJ11" s="134"/>
      <c r="IK11" s="134"/>
      <c r="IL11" s="134"/>
      <c r="IM11" s="134"/>
      <c r="IN11" s="134"/>
      <c r="IO11" s="134"/>
      <c r="IP11" s="134"/>
      <c r="IQ11" s="134"/>
      <c r="IR11" s="134"/>
      <c r="IS11" s="134"/>
      <c r="IT11" s="134"/>
      <c r="IU11" s="134"/>
      <c r="IV11" s="134"/>
    </row>
    <row r="12" spans="1:256" s="132" customFormat="1" ht="24.95" customHeight="1" x14ac:dyDescent="0.3">
      <c r="A12" s="136"/>
      <c r="B12" s="130"/>
      <c r="C12" s="130"/>
      <c r="E12" s="133"/>
      <c r="F12" s="36"/>
      <c r="G12" s="36"/>
      <c r="HR12" s="134"/>
      <c r="HS12" s="134"/>
      <c r="HT12" s="134"/>
      <c r="HU12" s="134"/>
      <c r="HV12" s="134"/>
      <c r="HW12" s="134"/>
      <c r="HX12" s="134"/>
      <c r="HY12" s="134"/>
      <c r="HZ12" s="134"/>
      <c r="IA12" s="134"/>
      <c r="IB12" s="134"/>
      <c r="IC12" s="134"/>
      <c r="ID12" s="134"/>
      <c r="IE12" s="134"/>
      <c r="IF12" s="134"/>
      <c r="IG12" s="134"/>
      <c r="IH12" s="134"/>
      <c r="II12" s="134"/>
      <c r="IJ12" s="134"/>
      <c r="IK12" s="134"/>
      <c r="IL12" s="134"/>
      <c r="IM12" s="134"/>
      <c r="IN12" s="134"/>
      <c r="IO12" s="134"/>
      <c r="IP12" s="134"/>
      <c r="IQ12" s="134"/>
      <c r="IR12" s="134"/>
      <c r="IS12" s="134"/>
      <c r="IT12" s="134"/>
      <c r="IU12" s="134"/>
      <c r="IV12" s="134"/>
    </row>
    <row r="13" spans="1:256" s="132" customFormat="1" ht="24.95" customHeight="1" x14ac:dyDescent="0.3">
      <c r="A13" s="136" t="s">
        <v>1</v>
      </c>
      <c r="B13" s="130"/>
      <c r="C13" s="130"/>
      <c r="E13" s="133"/>
      <c r="F13" s="36"/>
      <c r="G13" s="36"/>
      <c r="HR13" s="134"/>
      <c r="HS13" s="134"/>
      <c r="HT13" s="134"/>
      <c r="HU13" s="134"/>
      <c r="HV13" s="134"/>
      <c r="HW13" s="134"/>
      <c r="HX13" s="134"/>
      <c r="HY13" s="134"/>
      <c r="HZ13" s="134"/>
      <c r="IA13" s="134"/>
      <c r="IB13" s="134"/>
      <c r="IC13" s="134"/>
      <c r="ID13" s="134"/>
      <c r="IE13" s="134"/>
      <c r="IF13" s="134"/>
      <c r="IG13" s="134"/>
      <c r="IH13" s="134"/>
      <c r="II13" s="134"/>
      <c r="IJ13" s="134"/>
      <c r="IK13" s="134"/>
      <c r="IL13" s="134"/>
      <c r="IM13" s="134"/>
      <c r="IN13" s="134"/>
      <c r="IO13" s="134"/>
      <c r="IP13" s="134"/>
      <c r="IQ13" s="134"/>
      <c r="IR13" s="134"/>
      <c r="IS13" s="134"/>
      <c r="IT13" s="134"/>
      <c r="IU13" s="134"/>
      <c r="IV13" s="134"/>
    </row>
    <row r="14" spans="1:256" s="132" customFormat="1" ht="24.95" customHeight="1" x14ac:dyDescent="0.3">
      <c r="A14" s="136"/>
      <c r="B14" s="130"/>
      <c r="C14" s="130"/>
      <c r="E14" s="133"/>
      <c r="F14" s="36"/>
      <c r="G14" s="36"/>
      <c r="HR14" s="134"/>
      <c r="HS14" s="134"/>
      <c r="HT14" s="134"/>
      <c r="HU14" s="134"/>
      <c r="HV14" s="134"/>
      <c r="HW14" s="134"/>
      <c r="HX14" s="134"/>
      <c r="HY14" s="134"/>
      <c r="HZ14" s="134"/>
      <c r="IA14" s="134"/>
      <c r="IB14" s="134"/>
      <c r="IC14" s="134"/>
      <c r="ID14" s="134"/>
      <c r="IE14" s="134"/>
      <c r="IF14" s="134"/>
      <c r="IG14" s="134"/>
      <c r="IH14" s="134"/>
      <c r="II14" s="134"/>
      <c r="IJ14" s="134"/>
      <c r="IK14" s="134"/>
      <c r="IL14" s="134"/>
      <c r="IM14" s="134"/>
      <c r="IN14" s="134"/>
      <c r="IO14" s="134"/>
      <c r="IP14" s="134"/>
      <c r="IQ14" s="134"/>
      <c r="IR14" s="134"/>
      <c r="IS14" s="134"/>
      <c r="IT14" s="134"/>
      <c r="IU14" s="134"/>
      <c r="IV14" s="134"/>
    </row>
    <row r="15" spans="1:256" s="134" customFormat="1" ht="24.95" customHeight="1" x14ac:dyDescent="0.3">
      <c r="A15" s="129"/>
      <c r="B15" s="137" t="s">
        <v>258</v>
      </c>
      <c r="C15" s="131"/>
      <c r="E15" s="138"/>
      <c r="F15" s="37"/>
      <c r="G15" s="37"/>
    </row>
    <row r="16" spans="1:256" s="132" customFormat="1" ht="24.95" customHeight="1" x14ac:dyDescent="0.3">
      <c r="A16" s="136"/>
      <c r="B16" s="130"/>
      <c r="C16" s="130"/>
      <c r="E16" s="133"/>
      <c r="F16" s="36"/>
      <c r="G16" s="36"/>
      <c r="HR16" s="134"/>
      <c r="HS16" s="134"/>
      <c r="HT16" s="134"/>
      <c r="HU16" s="134"/>
      <c r="HV16" s="134"/>
      <c r="HW16" s="134"/>
      <c r="HX16" s="134"/>
      <c r="HY16" s="134"/>
      <c r="HZ16" s="134"/>
      <c r="IA16" s="134"/>
      <c r="IB16" s="134"/>
      <c r="IC16" s="134"/>
      <c r="ID16" s="134"/>
      <c r="IE16" s="134"/>
      <c r="IF16" s="134"/>
      <c r="IG16" s="134"/>
      <c r="IH16" s="134"/>
      <c r="II16" s="134"/>
      <c r="IJ16" s="134"/>
      <c r="IK16" s="134"/>
      <c r="IL16" s="134"/>
      <c r="IM16" s="134"/>
      <c r="IN16" s="134"/>
      <c r="IO16" s="134"/>
      <c r="IP16" s="134"/>
      <c r="IQ16" s="134"/>
      <c r="IR16" s="134"/>
      <c r="IS16" s="134"/>
      <c r="IT16" s="134"/>
      <c r="IU16" s="134"/>
      <c r="IV16" s="134"/>
    </row>
    <row r="17" spans="1:256" s="142" customFormat="1" ht="24.95" customHeight="1" x14ac:dyDescent="0.3">
      <c r="A17" s="139"/>
      <c r="B17" s="140"/>
      <c r="C17" s="141"/>
      <c r="E17" s="143"/>
      <c r="F17" s="38"/>
      <c r="G17" s="38"/>
      <c r="HR17" s="144"/>
      <c r="HS17" s="144"/>
      <c r="HT17" s="144"/>
      <c r="HU17" s="144"/>
      <c r="HV17" s="144"/>
      <c r="HW17" s="144"/>
      <c r="HX17" s="144"/>
      <c r="HY17" s="144"/>
      <c r="HZ17" s="144"/>
      <c r="IA17" s="144"/>
      <c r="IB17" s="144"/>
      <c r="IC17" s="144"/>
      <c r="ID17" s="144"/>
      <c r="IE17" s="144"/>
      <c r="IF17" s="144"/>
      <c r="IG17" s="144"/>
      <c r="IH17" s="144"/>
      <c r="II17" s="144"/>
      <c r="IJ17" s="144"/>
      <c r="IK17" s="144"/>
      <c r="IL17" s="144"/>
      <c r="IM17" s="144"/>
      <c r="IN17" s="144"/>
      <c r="IO17" s="144"/>
      <c r="IP17" s="144"/>
      <c r="IQ17" s="144"/>
      <c r="IR17" s="144"/>
      <c r="IS17" s="144"/>
      <c r="IT17" s="144"/>
      <c r="IU17" s="144"/>
      <c r="IV17" s="144"/>
    </row>
    <row r="18" spans="1:256" s="132" customFormat="1" ht="24.95" customHeight="1" x14ac:dyDescent="0.3">
      <c r="A18" s="136"/>
      <c r="B18" s="130"/>
      <c r="C18" s="137" t="s">
        <v>259</v>
      </c>
      <c r="E18" s="133"/>
      <c r="F18" s="36"/>
      <c r="G18" s="36"/>
      <c r="HR18" s="134"/>
      <c r="HS18" s="134"/>
      <c r="HT18" s="134"/>
      <c r="HU18" s="134"/>
      <c r="HV18" s="134"/>
      <c r="HW18" s="134"/>
      <c r="HX18" s="134"/>
      <c r="HY18" s="134"/>
      <c r="HZ18" s="134"/>
      <c r="IA18" s="134"/>
      <c r="IB18" s="134"/>
      <c r="IC18" s="134"/>
      <c r="ID18" s="134"/>
      <c r="IE18" s="134"/>
      <c r="IF18" s="134"/>
      <c r="IG18" s="134"/>
      <c r="IH18" s="134"/>
      <c r="II18" s="134"/>
      <c r="IJ18" s="134"/>
      <c r="IK18" s="134"/>
      <c r="IL18" s="134"/>
      <c r="IM18" s="134"/>
      <c r="IN18" s="134"/>
      <c r="IO18" s="134"/>
      <c r="IP18" s="134"/>
      <c r="IQ18" s="134"/>
      <c r="IR18" s="134"/>
      <c r="IS18" s="134"/>
      <c r="IT18" s="134"/>
      <c r="IU18" s="134"/>
      <c r="IV18" s="134"/>
    </row>
    <row r="19" spans="1:256" s="132" customFormat="1" ht="24.95" customHeight="1" x14ac:dyDescent="0.3">
      <c r="A19" s="136"/>
      <c r="B19" s="130"/>
      <c r="C19" s="131"/>
      <c r="E19" s="133"/>
      <c r="F19" s="36"/>
      <c r="G19" s="36"/>
      <c r="HR19" s="134"/>
      <c r="HS19" s="134"/>
      <c r="HT19" s="134"/>
      <c r="HU19" s="134"/>
      <c r="HV19" s="134"/>
      <c r="HW19" s="134"/>
      <c r="HX19" s="134"/>
      <c r="HY19" s="134"/>
      <c r="HZ19" s="134"/>
      <c r="IA19" s="134"/>
      <c r="IB19" s="134"/>
      <c r="IC19" s="134"/>
      <c r="ID19" s="134"/>
      <c r="IE19" s="134"/>
      <c r="IF19" s="134"/>
      <c r="IG19" s="134"/>
      <c r="IH19" s="134"/>
      <c r="II19" s="134"/>
      <c r="IJ19" s="134"/>
      <c r="IK19" s="134"/>
      <c r="IL19" s="134"/>
      <c r="IM19" s="134"/>
      <c r="IN19" s="134"/>
      <c r="IO19" s="134"/>
      <c r="IP19" s="134"/>
      <c r="IQ19" s="134"/>
      <c r="IR19" s="134"/>
      <c r="IS19" s="134"/>
      <c r="IT19" s="134"/>
      <c r="IU19" s="134"/>
      <c r="IV19" s="134"/>
    </row>
    <row r="20" spans="1:256" s="127" customFormat="1" ht="24.95" customHeight="1" x14ac:dyDescent="0.3">
      <c r="A20" s="125"/>
      <c r="B20" s="126"/>
      <c r="C20" s="126"/>
      <c r="E20" s="128"/>
    </row>
    <row r="21" spans="1:256" ht="24.95" customHeight="1" x14ac:dyDescent="0.2"/>
    <row r="22" spans="1:256" ht="24.95" customHeight="1" x14ac:dyDescent="0.2"/>
    <row r="23" spans="1:256" ht="24.95" customHeight="1" x14ac:dyDescent="0.2"/>
    <row r="24" spans="1:256" ht="24.95" customHeight="1" x14ac:dyDescent="0.2"/>
    <row r="25" spans="1:256" ht="24.95" customHeight="1" x14ac:dyDescent="0.2"/>
    <row r="26" spans="1:256" s="49" customFormat="1" ht="24.95" customHeight="1" x14ac:dyDescent="0.2">
      <c r="A26" s="43"/>
      <c r="B26" s="44"/>
      <c r="C26" s="45" t="s">
        <v>6</v>
      </c>
      <c r="D26" s="46"/>
      <c r="E26" s="47"/>
      <c r="F26" s="48"/>
      <c r="G26" s="48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s="57" customFormat="1" ht="24.95" customHeight="1" x14ac:dyDescent="0.25">
      <c r="A27" s="51"/>
      <c r="B27" s="52"/>
      <c r="C27" s="52"/>
      <c r="D27" s="53"/>
      <c r="E27" s="54"/>
      <c r="F27" s="55"/>
      <c r="G27" s="56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7" customFormat="1" ht="24.95" customHeight="1" x14ac:dyDescent="0.25">
      <c r="A28" s="59" t="s">
        <v>1</v>
      </c>
      <c r="B28" s="59" t="s">
        <v>7</v>
      </c>
      <c r="C28" s="59" t="s">
        <v>8</v>
      </c>
      <c r="D28" s="60"/>
      <c r="E28" s="60"/>
      <c r="F28" s="61"/>
      <c r="G28" s="62" t="str">
        <f>G93</f>
        <v/>
      </c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9" t="s">
        <v>1</v>
      </c>
      <c r="B29" s="59" t="s">
        <v>9</v>
      </c>
      <c r="C29" s="63" t="s">
        <v>10</v>
      </c>
      <c r="D29" s="61"/>
      <c r="E29" s="61"/>
      <c r="F29" s="61"/>
      <c r="G29" s="62" t="str">
        <f>G156</f>
        <v/>
      </c>
    </row>
    <row r="30" spans="1:256" s="57" customFormat="1" ht="24.95" customHeight="1" x14ac:dyDescent="0.25">
      <c r="A30" s="59" t="s">
        <v>1</v>
      </c>
      <c r="B30" s="59" t="s">
        <v>11</v>
      </c>
      <c r="C30" s="59" t="s">
        <v>12</v>
      </c>
      <c r="D30" s="60"/>
      <c r="E30" s="60"/>
      <c r="F30" s="61"/>
      <c r="G30" s="62" t="str">
        <f>G193</f>
        <v/>
      </c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</row>
    <row r="31" spans="1:256" s="57" customFormat="1" ht="24.95" customHeight="1" x14ac:dyDescent="0.25">
      <c r="A31" s="59" t="s">
        <v>1</v>
      </c>
      <c r="B31" s="59" t="s">
        <v>13</v>
      </c>
      <c r="C31" s="59" t="s">
        <v>14</v>
      </c>
      <c r="D31" s="60"/>
      <c r="E31" s="60"/>
      <c r="F31" s="61"/>
      <c r="G31" s="62" t="str">
        <f>G230</f>
        <v/>
      </c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</row>
    <row r="32" spans="1:256" s="57" customFormat="1" ht="24.95" customHeight="1" x14ac:dyDescent="0.25">
      <c r="A32" s="59"/>
      <c r="B32" s="59" t="s">
        <v>15</v>
      </c>
      <c r="C32" s="59" t="s">
        <v>16</v>
      </c>
      <c r="D32" s="60"/>
      <c r="E32" s="60"/>
      <c r="F32" s="61"/>
      <c r="G32" s="62">
        <f>G236</f>
        <v>0</v>
      </c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</row>
    <row r="33" spans="1:256" s="57" customFormat="1" ht="24.95" customHeight="1" x14ac:dyDescent="0.25">
      <c r="A33" s="59" t="s">
        <v>1</v>
      </c>
      <c r="B33" s="59" t="s">
        <v>17</v>
      </c>
      <c r="C33" s="59" t="s">
        <v>18</v>
      </c>
      <c r="D33" s="60"/>
      <c r="E33" s="60"/>
      <c r="F33" s="61"/>
      <c r="G33" s="62" t="str">
        <f>G273</f>
        <v/>
      </c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</row>
    <row r="34" spans="1:256" s="57" customFormat="1" ht="24.95" customHeight="1" x14ac:dyDescent="0.25">
      <c r="A34" s="59" t="s">
        <v>1</v>
      </c>
      <c r="B34" s="59" t="s">
        <v>19</v>
      </c>
      <c r="C34" s="59" t="s">
        <v>20</v>
      </c>
      <c r="D34" s="60"/>
      <c r="E34" s="60"/>
      <c r="F34" s="61"/>
      <c r="G34" s="62" t="e">
        <f>G287</f>
        <v>#VALUE!</v>
      </c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</row>
    <row r="35" spans="1:256" s="66" customFormat="1" ht="24.95" customHeight="1" x14ac:dyDescent="0.25">
      <c r="A35" s="64"/>
      <c r="B35" s="65"/>
      <c r="C35" s="65"/>
      <c r="E35" s="67"/>
      <c r="G35" s="68"/>
    </row>
    <row r="36" spans="1:256" s="66" customFormat="1" ht="24.95" customHeight="1" x14ac:dyDescent="0.25">
      <c r="A36" s="69"/>
      <c r="B36" s="70"/>
      <c r="C36" s="71" t="s">
        <v>21</v>
      </c>
      <c r="D36" s="72"/>
      <c r="E36" s="73"/>
      <c r="F36" s="72"/>
      <c r="G36" s="74" t="e">
        <f>IF(SUM(G28:G34)=0,"",SUM(G28:G34))</f>
        <v>#VALUE!</v>
      </c>
    </row>
    <row r="37" spans="1:256" ht="24.95" customHeight="1" x14ac:dyDescent="0.2"/>
    <row r="38" spans="1:256" s="78" customFormat="1" ht="15" customHeight="1" x14ac:dyDescent="0.2">
      <c r="A38" s="75"/>
      <c r="B38" s="76"/>
      <c r="C38" s="77"/>
      <c r="E38" s="79"/>
    </row>
    <row r="39" spans="1:256" s="83" customFormat="1" ht="18" customHeight="1" x14ac:dyDescent="0.2">
      <c r="A39" s="80" t="s">
        <v>22</v>
      </c>
      <c r="B39" s="80" t="s">
        <v>23</v>
      </c>
      <c r="C39" s="81" t="s">
        <v>24</v>
      </c>
      <c r="D39" s="82" t="s">
        <v>25</v>
      </c>
      <c r="E39" s="82" t="s">
        <v>26</v>
      </c>
      <c r="F39" s="82" t="s">
        <v>27</v>
      </c>
      <c r="G39" s="82" t="s">
        <v>28</v>
      </c>
    </row>
    <row r="40" spans="1:256" s="78" customFormat="1" ht="15" customHeight="1" x14ac:dyDescent="0.2">
      <c r="A40" s="75"/>
      <c r="B40" s="76"/>
      <c r="C40" s="77"/>
      <c r="E40" s="84"/>
      <c r="F40" s="84"/>
      <c r="G40" s="84"/>
    </row>
    <row r="41" spans="1:256" s="89" customFormat="1" ht="15" customHeight="1" x14ac:dyDescent="0.25">
      <c r="A41" s="85"/>
      <c r="B41" s="86" t="s">
        <v>29</v>
      </c>
      <c r="C41" s="86" t="s">
        <v>8</v>
      </c>
      <c r="D41" s="87"/>
      <c r="E41" s="88"/>
      <c r="F41" s="84"/>
      <c r="G41" s="84"/>
    </row>
    <row r="42" spans="1:256" s="89" customFormat="1" ht="15" customHeight="1" x14ac:dyDescent="0.25">
      <c r="A42" s="85"/>
      <c r="B42" s="86"/>
      <c r="C42" s="86"/>
      <c r="D42" s="87"/>
      <c r="E42" s="88"/>
      <c r="F42" s="84"/>
      <c r="G42" s="84"/>
    </row>
    <row r="43" spans="1:256" s="149" customFormat="1" ht="15" customHeight="1" x14ac:dyDescent="0.2">
      <c r="A43" s="145"/>
      <c r="B43" s="146" t="s">
        <v>30</v>
      </c>
      <c r="C43" s="146" t="s">
        <v>31</v>
      </c>
      <c r="D43" s="147"/>
      <c r="E43" s="148"/>
      <c r="F43" s="148"/>
      <c r="G43" s="148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1:256" s="149" customFormat="1" ht="15" customHeight="1" x14ac:dyDescent="0.2">
      <c r="A44" s="145"/>
      <c r="B44" s="146"/>
      <c r="C44" s="146"/>
      <c r="D44" s="147"/>
      <c r="E44" s="148"/>
      <c r="F44" s="148"/>
      <c r="G44" s="148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1:256" s="149" customFormat="1" ht="48.75" customHeight="1" x14ac:dyDescent="0.2">
      <c r="A45" s="145" t="s">
        <v>32</v>
      </c>
      <c r="B45" s="145" t="s">
        <v>33</v>
      </c>
      <c r="C45" s="150" t="s">
        <v>34</v>
      </c>
      <c r="D45" s="147" t="s">
        <v>35</v>
      </c>
      <c r="E45" s="148">
        <v>0.38500000000000001</v>
      </c>
      <c r="F45" s="178"/>
      <c r="G45" s="84" t="str">
        <f>IF(ISBLANK(E45),"",IF(ISBLANK(F45),"",E45*F45))</f>
        <v/>
      </c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1:256" s="149" customFormat="1" ht="15" customHeight="1" x14ac:dyDescent="0.2">
      <c r="A46" s="145"/>
      <c r="B46" s="146"/>
      <c r="C46" s="146"/>
      <c r="D46" s="147"/>
      <c r="E46" s="148"/>
      <c r="F46" s="178"/>
      <c r="G46" s="148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1:256" s="149" customFormat="1" ht="48" customHeight="1" x14ac:dyDescent="0.2">
      <c r="A47" s="145" t="s">
        <v>36</v>
      </c>
      <c r="B47" s="145" t="s">
        <v>37</v>
      </c>
      <c r="C47" s="150" t="s">
        <v>38</v>
      </c>
      <c r="D47" s="147" t="s">
        <v>39</v>
      </c>
      <c r="E47" s="148">
        <v>40</v>
      </c>
      <c r="F47" s="178"/>
      <c r="G47" s="84" t="str">
        <f>IF(ISBLANK(E47),"",IF(ISBLANK(F47),"",E47*F47))</f>
        <v/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1:256" s="149" customFormat="1" ht="15" customHeight="1" x14ac:dyDescent="0.2">
      <c r="A48" s="145"/>
      <c r="B48" s="146"/>
      <c r="C48" s="146"/>
      <c r="D48" s="147"/>
      <c r="E48" s="148"/>
      <c r="F48" s="178"/>
      <c r="G48" s="148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1:18" s="149" customFormat="1" ht="15" customHeight="1" x14ac:dyDescent="0.2">
      <c r="A49" s="145"/>
      <c r="B49" s="146" t="s">
        <v>40</v>
      </c>
      <c r="C49" s="146" t="s">
        <v>41</v>
      </c>
      <c r="D49" s="147"/>
      <c r="E49" s="148"/>
      <c r="F49" s="178"/>
      <c r="G49" s="84" t="str">
        <f>IF(ISBLANK(E49),"",IF(ISBLANK(F49),"",E49*F49))</f>
        <v/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1:18" s="149" customFormat="1" ht="15" customHeight="1" x14ac:dyDescent="0.2">
      <c r="A50" s="145"/>
      <c r="B50" s="146"/>
      <c r="C50" s="146"/>
      <c r="D50" s="147"/>
      <c r="E50" s="148"/>
      <c r="F50" s="178"/>
      <c r="G50" s="84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1:18" s="149" customFormat="1" ht="15" customHeight="1" x14ac:dyDescent="0.2">
      <c r="A51" s="145"/>
      <c r="B51" s="146" t="s">
        <v>42</v>
      </c>
      <c r="C51" s="146" t="s">
        <v>43</v>
      </c>
      <c r="D51" s="147"/>
      <c r="E51" s="148"/>
      <c r="F51" s="178"/>
      <c r="G51" s="84" t="str">
        <f>IF(ISBLANK(E51),"",IF(ISBLANK(F51),"",E51*F51))</f>
        <v/>
      </c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1:18" s="149" customFormat="1" ht="30" x14ac:dyDescent="0.2">
      <c r="A52" s="145"/>
      <c r="B52" s="145"/>
      <c r="C52" s="150" t="s">
        <v>265</v>
      </c>
      <c r="D52" s="147"/>
      <c r="E52" s="148"/>
      <c r="F52" s="178"/>
      <c r="G52" s="84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1:18" s="149" customFormat="1" ht="30" x14ac:dyDescent="0.2">
      <c r="A53" s="145"/>
      <c r="B53" s="145"/>
      <c r="C53" s="150" t="s">
        <v>266</v>
      </c>
      <c r="D53" s="147"/>
      <c r="E53" s="148"/>
      <c r="F53" s="178"/>
      <c r="G53" s="84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1:18" s="149" customFormat="1" ht="30" x14ac:dyDescent="0.2">
      <c r="A54" s="145"/>
      <c r="B54" s="145"/>
      <c r="C54" s="150" t="s">
        <v>267</v>
      </c>
      <c r="D54" s="147"/>
      <c r="E54" s="148"/>
      <c r="F54" s="178"/>
      <c r="G54" s="84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1:18" s="149" customFormat="1" ht="45" x14ac:dyDescent="0.2">
      <c r="A55" s="145" t="s">
        <v>44</v>
      </c>
      <c r="B55" s="145" t="s">
        <v>45</v>
      </c>
      <c r="C55" s="150" t="s">
        <v>46</v>
      </c>
      <c r="D55" s="147" t="s">
        <v>47</v>
      </c>
      <c r="E55" s="148">
        <v>40</v>
      </c>
      <c r="F55" s="178"/>
      <c r="G55" s="84" t="str">
        <f>IF(ISBLANK(E55),"",IF(ISBLANK(F55),"",E55*F55))</f>
        <v/>
      </c>
      <c r="I55" s="41"/>
      <c r="J55" s="41"/>
      <c r="K55" s="41"/>
      <c r="L55" s="41"/>
      <c r="M55" s="41"/>
    </row>
    <row r="56" spans="1:18" s="149" customFormat="1" ht="15" customHeight="1" x14ac:dyDescent="0.2">
      <c r="A56" s="145"/>
      <c r="B56" s="145"/>
      <c r="C56" s="150"/>
      <c r="D56" s="147"/>
      <c r="E56" s="148"/>
      <c r="F56" s="178"/>
      <c r="G56" s="84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1:18" s="149" customFormat="1" ht="45" customHeight="1" x14ac:dyDescent="0.2">
      <c r="A57" s="145" t="s">
        <v>48</v>
      </c>
      <c r="B57" s="145" t="s">
        <v>49</v>
      </c>
      <c r="C57" s="150" t="s">
        <v>50</v>
      </c>
      <c r="D57" s="147" t="s">
        <v>47</v>
      </c>
      <c r="E57" s="148">
        <v>50</v>
      </c>
      <c r="F57" s="178"/>
      <c r="G57" s="84" t="str">
        <f>IF(ISBLANK(E57),"",IF(ISBLANK(F57),"",E57*F57))</f>
        <v/>
      </c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1:18" s="149" customFormat="1" ht="15" customHeight="1" x14ac:dyDescent="0.2">
      <c r="A58" s="145"/>
      <c r="B58" s="145"/>
      <c r="C58" s="150"/>
      <c r="D58" s="147"/>
      <c r="E58" s="148"/>
      <c r="F58" s="178"/>
      <c r="G58" s="84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1:18" s="149" customFormat="1" ht="45" customHeight="1" x14ac:dyDescent="0.2">
      <c r="A59" s="145" t="s">
        <v>51</v>
      </c>
      <c r="B59" s="145" t="s">
        <v>52</v>
      </c>
      <c r="C59" s="150" t="s">
        <v>53</v>
      </c>
      <c r="D59" s="147" t="s">
        <v>39</v>
      </c>
      <c r="E59" s="148">
        <v>15</v>
      </c>
      <c r="F59" s="178"/>
      <c r="G59" s="84" t="str">
        <f>IF(ISBLANK(E59),"",IF(ISBLANK(F59),"",E59*F59))</f>
        <v/>
      </c>
      <c r="I59" s="41"/>
      <c r="J59" s="41"/>
      <c r="K59" s="41"/>
      <c r="L59" s="41"/>
      <c r="M59" s="41"/>
    </row>
    <row r="60" spans="1:18" s="149" customFormat="1" ht="15" customHeight="1" x14ac:dyDescent="0.2">
      <c r="A60" s="145"/>
      <c r="B60" s="145"/>
      <c r="C60" s="150"/>
      <c r="D60" s="147"/>
      <c r="E60" s="148"/>
      <c r="F60" s="178"/>
      <c r="G60" s="84"/>
      <c r="I60" s="41"/>
      <c r="J60" s="41"/>
      <c r="K60" s="41"/>
      <c r="L60" s="41"/>
      <c r="M60" s="41"/>
    </row>
    <row r="61" spans="1:18" s="149" customFormat="1" ht="45" customHeight="1" x14ac:dyDescent="0.2">
      <c r="A61" s="145" t="s">
        <v>54</v>
      </c>
      <c r="B61" s="145" t="s">
        <v>55</v>
      </c>
      <c r="C61" s="150" t="s">
        <v>56</v>
      </c>
      <c r="D61" s="147" t="s">
        <v>39</v>
      </c>
      <c r="E61" s="148">
        <v>5</v>
      </c>
      <c r="F61" s="178"/>
      <c r="G61" s="84" t="str">
        <f>IF(ISBLANK(E61),"",IF(ISBLANK(F61),"",E61*F61))</f>
        <v/>
      </c>
      <c r="I61" s="41"/>
      <c r="J61" s="41"/>
      <c r="K61" s="41"/>
      <c r="L61" s="41"/>
      <c r="M61" s="41"/>
    </row>
    <row r="62" spans="1:18" s="149" customFormat="1" ht="15" customHeight="1" x14ac:dyDescent="0.25">
      <c r="A62" s="145"/>
      <c r="B62" s="146"/>
      <c r="C62" s="151"/>
      <c r="D62" s="147"/>
      <c r="E62" s="148"/>
      <c r="F62" s="178"/>
      <c r="G62" s="84"/>
      <c r="I62" s="41"/>
      <c r="J62" s="41"/>
      <c r="K62" s="41"/>
      <c r="L62" s="41"/>
      <c r="M62" s="41"/>
    </row>
    <row r="63" spans="1:18" s="149" customFormat="1" ht="45" customHeight="1" x14ac:dyDescent="0.2">
      <c r="A63" s="145" t="s">
        <v>57</v>
      </c>
      <c r="B63" s="145" t="s">
        <v>58</v>
      </c>
      <c r="C63" s="150" t="s">
        <v>273</v>
      </c>
      <c r="D63" s="147" t="s">
        <v>39</v>
      </c>
      <c r="E63" s="148">
        <v>15</v>
      </c>
      <c r="F63" s="178"/>
      <c r="G63" s="84" t="str">
        <f>IF(ISBLANK(E63),"",IF(ISBLANK(F63),"",E63*F63))</f>
        <v/>
      </c>
      <c r="I63" s="41"/>
      <c r="J63" s="41"/>
      <c r="K63" s="41"/>
      <c r="L63" s="41"/>
      <c r="M63" s="41"/>
    </row>
    <row r="64" spans="1:18" s="149" customFormat="1" ht="15" customHeight="1" x14ac:dyDescent="0.25">
      <c r="A64" s="145"/>
      <c r="B64" s="146"/>
      <c r="C64" s="151"/>
      <c r="D64" s="147"/>
      <c r="E64" s="148"/>
      <c r="F64" s="178"/>
      <c r="G64" s="84"/>
      <c r="I64" s="41"/>
      <c r="J64" s="41"/>
      <c r="K64" s="41"/>
      <c r="L64" s="41"/>
      <c r="M64" s="41"/>
    </row>
    <row r="65" spans="1:256" s="149" customFormat="1" ht="45" customHeight="1" x14ac:dyDescent="0.2">
      <c r="A65" s="145" t="s">
        <v>59</v>
      </c>
      <c r="B65" s="145" t="s">
        <v>60</v>
      </c>
      <c r="C65" s="150" t="s">
        <v>274</v>
      </c>
      <c r="D65" s="147" t="s">
        <v>39</v>
      </c>
      <c r="E65" s="148">
        <v>5</v>
      </c>
      <c r="F65" s="178"/>
      <c r="G65" s="84" t="str">
        <f>IF(ISBLANK(E65),"",IF(ISBLANK(F65),"",E65*F65))</f>
        <v/>
      </c>
      <c r="I65" s="41"/>
      <c r="J65" s="41"/>
      <c r="K65" s="41"/>
      <c r="L65" s="41"/>
      <c r="M65" s="41"/>
    </row>
    <row r="66" spans="1:256" s="149" customFormat="1" ht="15" customHeight="1" x14ac:dyDescent="0.2">
      <c r="A66" s="145"/>
      <c r="B66" s="146"/>
      <c r="C66" s="146"/>
      <c r="D66" s="147"/>
      <c r="E66" s="148"/>
      <c r="F66" s="178"/>
      <c r="G66" s="84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1:256" s="149" customFormat="1" ht="15" customHeight="1" x14ac:dyDescent="0.2">
      <c r="A67" s="145"/>
      <c r="B67" s="146" t="s">
        <v>61</v>
      </c>
      <c r="C67" s="146" t="s">
        <v>62</v>
      </c>
      <c r="D67" s="147"/>
      <c r="E67" s="148"/>
      <c r="F67" s="178"/>
      <c r="G67" s="84" t="str">
        <f>IF(ISBLANK(E67),"",IF(ISBLANK(F67),"",E67*F67))</f>
        <v/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1:256" s="149" customFormat="1" ht="15" hidden="1" customHeight="1" x14ac:dyDescent="0.2">
      <c r="A68" s="145"/>
      <c r="B68" s="146"/>
      <c r="C68" s="146"/>
      <c r="D68" s="147"/>
      <c r="E68" s="148"/>
      <c r="F68" s="178"/>
      <c r="G68" s="84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1:256" s="90" customFormat="1" ht="30" hidden="1" x14ac:dyDescent="0.2">
      <c r="A69" s="145" t="s">
        <v>63</v>
      </c>
      <c r="B69" s="145" t="s">
        <v>64</v>
      </c>
      <c r="C69" s="150" t="s">
        <v>65</v>
      </c>
      <c r="D69" s="147" t="s">
        <v>39</v>
      </c>
      <c r="E69" s="148">
        <v>0</v>
      </c>
      <c r="F69" s="178"/>
      <c r="G69" s="84" t="str">
        <f>IF(ISBLANK(E69),"",IF(ISBLANK(F69),"",E69*F69))</f>
        <v/>
      </c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HU69" s="149"/>
      <c r="HV69" s="149"/>
      <c r="HW69" s="149"/>
      <c r="HX69" s="149"/>
      <c r="HY69" s="149"/>
      <c r="HZ69" s="149"/>
      <c r="IA69" s="149"/>
      <c r="IB69" s="149"/>
      <c r="IC69" s="149"/>
      <c r="ID69" s="149"/>
      <c r="IE69" s="149"/>
      <c r="IF69" s="149"/>
      <c r="IG69" s="149"/>
      <c r="IH69" s="149"/>
      <c r="II69" s="149"/>
      <c r="IJ69" s="149"/>
      <c r="IK69" s="149"/>
      <c r="IL69" s="149"/>
      <c r="IM69" s="149"/>
      <c r="IN69" s="149"/>
      <c r="IO69" s="149"/>
      <c r="IP69" s="149"/>
      <c r="IQ69" s="149"/>
      <c r="IR69" s="149"/>
      <c r="IS69" s="149"/>
      <c r="IT69" s="149"/>
      <c r="IU69" s="149"/>
      <c r="IV69" s="149"/>
    </row>
    <row r="70" spans="1:256" s="90" customFormat="1" ht="15" hidden="1" customHeight="1" x14ac:dyDescent="0.2">
      <c r="A70" s="145"/>
      <c r="B70" s="145"/>
      <c r="C70" s="150"/>
      <c r="D70" s="147"/>
      <c r="E70" s="148"/>
      <c r="F70" s="178"/>
      <c r="G70" s="84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HU70" s="149"/>
      <c r="HV70" s="149"/>
      <c r="HW70" s="149"/>
      <c r="HX70" s="149"/>
      <c r="HY70" s="149"/>
      <c r="HZ70" s="149"/>
      <c r="IA70" s="149"/>
      <c r="IB70" s="149"/>
      <c r="IC70" s="149"/>
      <c r="ID70" s="149"/>
      <c r="IE70" s="149"/>
      <c r="IF70" s="149"/>
      <c r="IG70" s="149"/>
      <c r="IH70" s="149"/>
      <c r="II70" s="149"/>
      <c r="IJ70" s="149"/>
      <c r="IK70" s="149"/>
      <c r="IL70" s="149"/>
      <c r="IM70" s="149"/>
      <c r="IN70" s="149"/>
      <c r="IO70" s="149"/>
      <c r="IP70" s="149"/>
      <c r="IQ70" s="149"/>
      <c r="IR70" s="149"/>
      <c r="IS70" s="149"/>
      <c r="IT70" s="149"/>
      <c r="IU70" s="149"/>
      <c r="IV70" s="149"/>
    </row>
    <row r="71" spans="1:256" s="149" customFormat="1" ht="33.75" hidden="1" customHeight="1" x14ac:dyDescent="0.2">
      <c r="A71" s="145" t="s">
        <v>66</v>
      </c>
      <c r="B71" s="145" t="s">
        <v>67</v>
      </c>
      <c r="C71" s="150" t="s">
        <v>68</v>
      </c>
      <c r="D71" s="147" t="s">
        <v>39</v>
      </c>
      <c r="E71" s="148">
        <v>0</v>
      </c>
      <c r="F71" s="178"/>
      <c r="G71" s="84" t="str">
        <f>IF(ISBLANK(E71),"",IF(ISBLANK(F71),"",E71*F71))</f>
        <v/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1:256" s="149" customFormat="1" ht="45" x14ac:dyDescent="0.2">
      <c r="A72" s="145"/>
      <c r="B72" s="145"/>
      <c r="C72" s="150" t="s">
        <v>268</v>
      </c>
      <c r="D72" s="147"/>
      <c r="E72" s="148"/>
      <c r="F72" s="178"/>
      <c r="G72" s="84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1:256" s="90" customFormat="1" ht="15" customHeight="1" x14ac:dyDescent="0.2">
      <c r="A73" s="145" t="s">
        <v>69</v>
      </c>
      <c r="B73" s="145" t="s">
        <v>70</v>
      </c>
      <c r="C73" s="150" t="s">
        <v>71</v>
      </c>
      <c r="D73" s="147" t="s">
        <v>72</v>
      </c>
      <c r="E73" s="148">
        <v>111</v>
      </c>
      <c r="F73" s="179"/>
      <c r="G73" s="84" t="str">
        <f>IF(ISBLANK(E73),"",IF(ISBLANK(F73),"",E73*F73))</f>
        <v/>
      </c>
      <c r="H73" s="149"/>
      <c r="I73" s="41"/>
      <c r="J73" s="41"/>
      <c r="K73" s="41"/>
      <c r="L73" s="41"/>
      <c r="M73" s="41"/>
      <c r="N73" s="149"/>
      <c r="O73" s="149"/>
      <c r="P73" s="149"/>
      <c r="Q73" s="149"/>
      <c r="R73" s="149"/>
      <c r="HU73" s="149"/>
      <c r="HV73" s="149"/>
      <c r="HW73" s="149"/>
      <c r="HX73" s="149"/>
      <c r="HY73" s="149"/>
      <c r="HZ73" s="149"/>
      <c r="IA73" s="149"/>
      <c r="IB73" s="149"/>
      <c r="IC73" s="149"/>
      <c r="ID73" s="149"/>
      <c r="IE73" s="149"/>
      <c r="IF73" s="149"/>
      <c r="IG73" s="149"/>
      <c r="IH73" s="149"/>
      <c r="II73" s="149"/>
      <c r="IJ73" s="149"/>
      <c r="IK73" s="149"/>
      <c r="IL73" s="149"/>
      <c r="IM73" s="149"/>
      <c r="IN73" s="149"/>
      <c r="IO73" s="149"/>
      <c r="IP73" s="149"/>
      <c r="IQ73" s="149"/>
      <c r="IR73" s="149"/>
      <c r="IS73" s="149"/>
      <c r="IT73" s="149"/>
      <c r="IU73" s="149"/>
      <c r="IV73" s="149"/>
    </row>
    <row r="74" spans="1:256" s="90" customFormat="1" ht="15" customHeight="1" x14ac:dyDescent="0.2">
      <c r="A74" s="145"/>
      <c r="B74" s="145"/>
      <c r="C74" s="150"/>
      <c r="D74" s="147"/>
      <c r="E74" s="148"/>
      <c r="F74" s="179"/>
      <c r="G74" s="84"/>
      <c r="H74" s="149"/>
      <c r="I74" s="41"/>
      <c r="J74" s="41"/>
      <c r="K74" s="41"/>
      <c r="L74" s="41"/>
      <c r="M74" s="41"/>
      <c r="N74" s="149"/>
      <c r="O74" s="149"/>
      <c r="P74" s="149"/>
      <c r="Q74" s="149"/>
      <c r="R74" s="149"/>
      <c r="HU74" s="149"/>
      <c r="HV74" s="149"/>
      <c r="HW74" s="149"/>
      <c r="HX74" s="149"/>
      <c r="HY74" s="149"/>
      <c r="HZ74" s="149"/>
      <c r="IA74" s="149"/>
      <c r="IB74" s="149"/>
      <c r="IC74" s="149"/>
      <c r="ID74" s="149"/>
      <c r="IE74" s="149"/>
      <c r="IF74" s="149"/>
      <c r="IG74" s="149"/>
      <c r="IH74" s="149"/>
      <c r="II74" s="149"/>
      <c r="IJ74" s="149"/>
      <c r="IK74" s="149"/>
      <c r="IL74" s="149"/>
      <c r="IM74" s="149"/>
      <c r="IN74" s="149"/>
      <c r="IO74" s="149"/>
      <c r="IP74" s="149"/>
      <c r="IQ74" s="149"/>
      <c r="IR74" s="149"/>
      <c r="IS74" s="149"/>
      <c r="IT74" s="149"/>
      <c r="IU74" s="149"/>
      <c r="IV74" s="149"/>
    </row>
    <row r="75" spans="1:256" s="149" customFormat="1" ht="15" customHeight="1" x14ac:dyDescent="0.2">
      <c r="A75" s="145"/>
      <c r="B75" s="146" t="s">
        <v>73</v>
      </c>
      <c r="C75" s="146" t="s">
        <v>74</v>
      </c>
      <c r="D75" s="147"/>
      <c r="E75" s="148"/>
      <c r="F75" s="178"/>
      <c r="G75" s="84" t="str">
        <f>IF(ISBLANK(E75),"",IF(ISBLANK(F75),"",E75*F75))</f>
        <v/>
      </c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1:256" s="149" customFormat="1" ht="15" customHeight="1" x14ac:dyDescent="0.2">
      <c r="A76" s="145"/>
      <c r="B76" s="145"/>
      <c r="C76" s="150"/>
      <c r="D76" s="147"/>
      <c r="E76" s="148"/>
      <c r="F76" s="178"/>
      <c r="G76" s="84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1:256" s="149" customFormat="1" ht="33.75" customHeight="1" x14ac:dyDescent="0.2">
      <c r="A77" s="145" t="s">
        <v>75</v>
      </c>
      <c r="B77" s="145" t="s">
        <v>76</v>
      </c>
      <c r="C77" s="150" t="s">
        <v>77</v>
      </c>
      <c r="D77" s="147" t="s">
        <v>47</v>
      </c>
      <c r="E77" s="148">
        <v>14</v>
      </c>
      <c r="F77" s="178"/>
      <c r="G77" s="84" t="str">
        <f>IF(ISBLANK(E77),"",IF(ISBLANK(F77),"",E77*F77))</f>
        <v/>
      </c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1:256" s="149" customFormat="1" ht="15" hidden="1" customHeight="1" x14ac:dyDescent="0.2">
      <c r="A78" s="145"/>
      <c r="B78" s="145"/>
      <c r="C78" s="150"/>
      <c r="D78" s="147"/>
      <c r="E78" s="148"/>
      <c r="F78" s="178"/>
      <c r="G78" s="84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1:256" s="90" customFormat="1" ht="45" hidden="1" x14ac:dyDescent="0.2">
      <c r="A79" s="145" t="s">
        <v>78</v>
      </c>
      <c r="B79" s="145" t="s">
        <v>79</v>
      </c>
      <c r="C79" s="150" t="s">
        <v>80</v>
      </c>
      <c r="D79" s="147" t="s">
        <v>81</v>
      </c>
      <c r="E79" s="148">
        <v>0</v>
      </c>
      <c r="F79" s="178"/>
      <c r="G79" s="84" t="str">
        <f>IF(ISBLANK(E79),"",IF(ISBLANK(F79),"",E79*F79))</f>
        <v/>
      </c>
      <c r="H79" s="149"/>
      <c r="I79" s="41"/>
      <c r="J79" s="41"/>
      <c r="K79" s="41"/>
      <c r="L79" s="41"/>
      <c r="M79" s="41"/>
      <c r="N79" s="149"/>
      <c r="O79" s="149"/>
      <c r="P79" s="149"/>
      <c r="Q79" s="149"/>
      <c r="R79" s="149"/>
      <c r="HU79" s="149"/>
      <c r="HV79" s="149"/>
      <c r="HW79" s="149"/>
      <c r="HX79" s="149"/>
      <c r="HY79" s="149"/>
      <c r="HZ79" s="149"/>
      <c r="IA79" s="149"/>
      <c r="IB79" s="149"/>
      <c r="IC79" s="149"/>
      <c r="ID79" s="149"/>
      <c r="IE79" s="149"/>
      <c r="IF79" s="149"/>
      <c r="IG79" s="149"/>
      <c r="IH79" s="149"/>
      <c r="II79" s="149"/>
      <c r="IJ79" s="149"/>
      <c r="IK79" s="149"/>
      <c r="IL79" s="149"/>
      <c r="IM79" s="149"/>
      <c r="IN79" s="149"/>
      <c r="IO79" s="149"/>
      <c r="IP79" s="149"/>
      <c r="IQ79" s="149"/>
      <c r="IR79" s="149"/>
      <c r="IS79" s="149"/>
      <c r="IT79" s="149"/>
      <c r="IU79" s="149"/>
      <c r="IV79" s="149"/>
    </row>
    <row r="80" spans="1:256" s="90" customFormat="1" ht="15" customHeight="1" x14ac:dyDescent="0.2">
      <c r="A80" s="145"/>
      <c r="B80" s="145"/>
      <c r="C80" s="150"/>
      <c r="D80" s="147"/>
      <c r="E80" s="148"/>
      <c r="F80" s="178"/>
      <c r="G80" s="84"/>
      <c r="H80" s="149"/>
      <c r="I80" s="41"/>
      <c r="J80" s="41"/>
      <c r="K80" s="41"/>
      <c r="L80" s="41"/>
      <c r="M80" s="41"/>
      <c r="N80" s="149"/>
      <c r="O80" s="149"/>
      <c r="P80" s="149"/>
      <c r="Q80" s="149"/>
      <c r="R80" s="149"/>
      <c r="HU80" s="149"/>
      <c r="HV80" s="149"/>
      <c r="HW80" s="149"/>
      <c r="HX80" s="149"/>
      <c r="HY80" s="149"/>
      <c r="HZ80" s="149"/>
      <c r="IA80" s="149"/>
      <c r="IB80" s="149"/>
      <c r="IC80" s="149"/>
      <c r="ID80" s="149"/>
      <c r="IE80" s="149"/>
      <c r="IF80" s="149"/>
      <c r="IG80" s="149"/>
      <c r="IH80" s="149"/>
      <c r="II80" s="149"/>
      <c r="IJ80" s="149"/>
      <c r="IK80" s="149"/>
      <c r="IL80" s="149"/>
      <c r="IM80" s="149"/>
      <c r="IN80" s="149"/>
      <c r="IO80" s="149"/>
      <c r="IP80" s="149"/>
      <c r="IQ80" s="149"/>
      <c r="IR80" s="149"/>
      <c r="IS80" s="149"/>
      <c r="IT80" s="149"/>
      <c r="IU80" s="149"/>
      <c r="IV80" s="149"/>
    </row>
    <row r="81" spans="1:256" s="149" customFormat="1" ht="35.25" customHeight="1" x14ac:dyDescent="0.2">
      <c r="A81" s="145" t="s">
        <v>82</v>
      </c>
      <c r="B81" s="145" t="s">
        <v>83</v>
      </c>
      <c r="C81" s="150" t="s">
        <v>84</v>
      </c>
      <c r="D81" s="147" t="s">
        <v>72</v>
      </c>
      <c r="E81" s="148">
        <v>5</v>
      </c>
      <c r="F81" s="178"/>
      <c r="G81" s="84" t="str">
        <f>IF(ISBLANK(E81),"",IF(ISBLANK(F81),"",E81*F81))</f>
        <v/>
      </c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1:256" s="149" customFormat="1" ht="15" customHeight="1" x14ac:dyDescent="0.2">
      <c r="A82" s="145"/>
      <c r="B82" s="145"/>
      <c r="C82" s="150"/>
      <c r="D82" s="147"/>
      <c r="E82" s="148"/>
      <c r="F82" s="178"/>
      <c r="G82" s="84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1:256" s="149" customFormat="1" ht="15" customHeight="1" x14ac:dyDescent="0.2">
      <c r="A83" s="145"/>
      <c r="B83" s="146" t="s">
        <v>85</v>
      </c>
      <c r="C83" s="146" t="s">
        <v>86</v>
      </c>
      <c r="D83" s="147"/>
      <c r="E83" s="148"/>
      <c r="F83" s="178"/>
      <c r="G83" s="84" t="str">
        <f>IF(ISBLANK(E83),"",IF(ISBLANK(F83),"",E83*F83))</f>
        <v/>
      </c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1:256" s="149" customFormat="1" ht="15" customHeight="1" x14ac:dyDescent="0.2">
      <c r="A84" s="145"/>
      <c r="B84" s="146"/>
      <c r="C84" s="146"/>
      <c r="D84" s="147"/>
      <c r="E84" s="148"/>
      <c r="F84" s="178"/>
      <c r="G84" s="84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1:256" s="149" customFormat="1" ht="45.75" customHeight="1" x14ac:dyDescent="0.2">
      <c r="A85" s="145" t="s">
        <v>87</v>
      </c>
      <c r="B85" s="145" t="s">
        <v>88</v>
      </c>
      <c r="C85" s="150" t="s">
        <v>264</v>
      </c>
      <c r="D85" s="147" t="s">
        <v>72</v>
      </c>
      <c r="E85" s="148">
        <v>25</v>
      </c>
      <c r="F85" s="179"/>
      <c r="G85" s="84" t="str">
        <f>IF(ISBLANK(E85),"",IF(ISBLANK(F85),"",E85*F85))</f>
        <v/>
      </c>
      <c r="I85" s="41"/>
      <c r="J85" s="41"/>
      <c r="K85" s="41"/>
      <c r="L85" s="41"/>
      <c r="M85" s="41"/>
    </row>
    <row r="86" spans="1:256" s="149" customFormat="1" ht="15" customHeight="1" x14ac:dyDescent="0.2">
      <c r="A86" s="145"/>
      <c r="B86" s="145"/>
      <c r="C86" s="150"/>
      <c r="D86" s="147"/>
      <c r="E86" s="148"/>
      <c r="F86" s="178"/>
      <c r="G86" s="84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1:256" s="149" customFormat="1" ht="15" customHeight="1" x14ac:dyDescent="0.2">
      <c r="A87" s="145"/>
      <c r="B87" s="146" t="s">
        <v>89</v>
      </c>
      <c r="C87" s="146" t="s">
        <v>90</v>
      </c>
      <c r="D87" s="147"/>
      <c r="E87" s="148"/>
      <c r="F87" s="178"/>
      <c r="G87" s="84" t="str">
        <f>IF(ISBLANK(E87),"",IF(ISBLANK(F87),"",E87*F87))</f>
        <v/>
      </c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1:256" s="149" customFormat="1" ht="15" customHeight="1" x14ac:dyDescent="0.2">
      <c r="A88" s="145"/>
      <c r="B88" s="146"/>
      <c r="C88" s="146"/>
      <c r="D88" s="147"/>
      <c r="E88" s="148"/>
      <c r="F88" s="178"/>
      <c r="G88" s="84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1:256" s="149" customFormat="1" ht="15" customHeight="1" x14ac:dyDescent="0.2">
      <c r="A89" s="145"/>
      <c r="B89" s="146" t="s">
        <v>91</v>
      </c>
      <c r="C89" s="146" t="s">
        <v>92</v>
      </c>
      <c r="D89" s="147"/>
      <c r="E89" s="148"/>
      <c r="F89" s="178"/>
      <c r="G89" s="84" t="str">
        <f>IF(ISBLANK(E89),"",IF(ISBLANK(F89),"",E89*F89))</f>
        <v/>
      </c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1:256" s="149" customFormat="1" ht="15" customHeight="1" x14ac:dyDescent="0.2">
      <c r="A90" s="145"/>
      <c r="B90" s="145"/>
      <c r="C90" s="150"/>
      <c r="D90" s="147"/>
      <c r="E90" s="148"/>
      <c r="F90" s="178"/>
      <c r="G90" s="84" t="str">
        <f>IF(ISBLANK(E90),"",IF(ISBLANK(F90),"",E90*F90))</f>
        <v/>
      </c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1:256" s="90" customFormat="1" ht="45" x14ac:dyDescent="0.2">
      <c r="A91" s="145" t="s">
        <v>93</v>
      </c>
      <c r="B91" s="145" t="s">
        <v>94</v>
      </c>
      <c r="C91" s="150" t="s">
        <v>95</v>
      </c>
      <c r="D91" s="147" t="s">
        <v>269</v>
      </c>
      <c r="E91" s="148">
        <v>1</v>
      </c>
      <c r="F91" s="178"/>
      <c r="G91" s="84" t="str">
        <f>IF(ISBLANK(E91),"",IF(ISBLANK(F91),"",E91*F91))</f>
        <v/>
      </c>
      <c r="H91" s="149"/>
      <c r="I91" s="41"/>
      <c r="J91" s="41"/>
      <c r="K91" s="41"/>
      <c r="L91" s="41"/>
      <c r="M91" s="41"/>
      <c r="N91" s="149"/>
      <c r="O91" s="149"/>
      <c r="P91" s="149"/>
      <c r="Q91" s="149"/>
      <c r="R91" s="149"/>
      <c r="HU91" s="149"/>
      <c r="HV91" s="149"/>
      <c r="HW91" s="149"/>
      <c r="HX91" s="149"/>
      <c r="HY91" s="149"/>
      <c r="HZ91" s="149"/>
      <c r="IA91" s="149"/>
      <c r="IB91" s="149"/>
      <c r="IC91" s="149"/>
      <c r="ID91" s="149"/>
      <c r="IE91" s="149"/>
      <c r="IF91" s="149"/>
      <c r="IG91" s="149"/>
      <c r="IH91" s="149"/>
      <c r="II91" s="149"/>
      <c r="IJ91" s="149"/>
      <c r="IK91" s="149"/>
      <c r="IL91" s="149"/>
      <c r="IM91" s="149"/>
      <c r="IN91" s="149"/>
      <c r="IO91" s="149"/>
      <c r="IP91" s="149"/>
      <c r="IQ91" s="149"/>
      <c r="IR91" s="149"/>
      <c r="IS91" s="149"/>
      <c r="IT91" s="149"/>
      <c r="IU91" s="149"/>
      <c r="IV91" s="149"/>
    </row>
    <row r="92" spans="1:256" s="94" customFormat="1" ht="15" customHeight="1" x14ac:dyDescent="0.2">
      <c r="A92" s="75"/>
      <c r="B92" s="91"/>
      <c r="C92" s="92"/>
      <c r="D92" s="93"/>
      <c r="E92" s="88"/>
      <c r="F92" s="180"/>
      <c r="G92" s="84"/>
    </row>
    <row r="93" spans="1:256" s="100" customFormat="1" ht="15" customHeight="1" x14ac:dyDescent="0.25">
      <c r="A93" s="95"/>
      <c r="B93" s="96"/>
      <c r="C93" s="96" t="s">
        <v>96</v>
      </c>
      <c r="D93" s="97"/>
      <c r="E93" s="90"/>
      <c r="F93" s="181"/>
      <c r="G93" s="99" t="str">
        <f>IF(SUM(G41:G92)=0,"",SUM(G41:G92))</f>
        <v/>
      </c>
    </row>
    <row r="94" spans="1:256" s="94" customFormat="1" ht="15" customHeight="1" x14ac:dyDescent="0.2">
      <c r="A94" s="75"/>
      <c r="B94" s="91"/>
      <c r="C94" s="92"/>
      <c r="D94" s="93"/>
      <c r="E94" s="88"/>
      <c r="F94" s="180"/>
      <c r="G94" s="84"/>
    </row>
    <row r="95" spans="1:256" s="94" customFormat="1" ht="15" customHeight="1" x14ac:dyDescent="0.2">
      <c r="A95" s="75"/>
      <c r="B95" s="91"/>
      <c r="C95" s="92"/>
      <c r="D95" s="93"/>
      <c r="E95" s="88"/>
      <c r="F95" s="180"/>
      <c r="G95" s="84"/>
    </row>
    <row r="96" spans="1:256" s="89" customFormat="1" ht="36" x14ac:dyDescent="0.25">
      <c r="A96" s="85"/>
      <c r="B96" s="86" t="s">
        <v>97</v>
      </c>
      <c r="C96" s="86" t="s">
        <v>10</v>
      </c>
      <c r="D96" s="87"/>
      <c r="E96" s="88"/>
      <c r="F96" s="180"/>
      <c r="G96" s="84" t="str">
        <f>IF(ISBLANK(E96),"",IF(ISBLANK(F96),"",E96*F96))</f>
        <v/>
      </c>
    </row>
    <row r="97" spans="1:18" s="89" customFormat="1" ht="15" customHeight="1" x14ac:dyDescent="0.25">
      <c r="A97" s="85"/>
      <c r="B97" s="86"/>
      <c r="C97" s="86"/>
      <c r="D97" s="87"/>
      <c r="E97" s="88"/>
      <c r="F97" s="180"/>
      <c r="G97" s="84"/>
    </row>
    <row r="98" spans="1:18" s="149" customFormat="1" ht="18" customHeight="1" x14ac:dyDescent="0.2">
      <c r="A98" s="153"/>
      <c r="B98" s="146" t="s">
        <v>98</v>
      </c>
      <c r="C98" s="154" t="s">
        <v>99</v>
      </c>
      <c r="D98" s="155"/>
      <c r="E98" s="148"/>
      <c r="F98" s="178"/>
      <c r="G98" s="148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1:18" s="149" customFormat="1" ht="15" hidden="1" customHeight="1" x14ac:dyDescent="0.2">
      <c r="A99" s="153"/>
      <c r="B99" s="146"/>
      <c r="C99" s="154"/>
      <c r="D99" s="155"/>
      <c r="E99" s="148"/>
      <c r="F99" s="178"/>
      <c r="G99" s="148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1:18" s="149" customFormat="1" ht="33" hidden="1" customHeight="1" x14ac:dyDescent="0.2">
      <c r="A100" s="153">
        <v>1</v>
      </c>
      <c r="B100" s="145" t="s">
        <v>100</v>
      </c>
      <c r="C100" s="150" t="s">
        <v>101</v>
      </c>
      <c r="D100" s="155" t="s">
        <v>81</v>
      </c>
      <c r="E100" s="148">
        <v>0</v>
      </c>
      <c r="F100" s="178">
        <v>1.7</v>
      </c>
      <c r="G100" s="84">
        <f>IF(ISBLANK(E100),"",IF(ISBLANK(F100),"",E100*F100))</f>
        <v>0</v>
      </c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1:18" s="89" customFormat="1" ht="15" customHeight="1" x14ac:dyDescent="0.25">
      <c r="A101" s="85"/>
      <c r="B101" s="86"/>
      <c r="C101" s="86"/>
      <c r="D101" s="87"/>
      <c r="E101" s="88"/>
      <c r="F101" s="180"/>
      <c r="G101" s="84"/>
    </row>
    <row r="102" spans="1:18" s="149" customFormat="1" ht="45" x14ac:dyDescent="0.2">
      <c r="A102" s="153">
        <v>2</v>
      </c>
      <c r="B102" s="145" t="s">
        <v>102</v>
      </c>
      <c r="C102" s="150" t="s">
        <v>103</v>
      </c>
      <c r="D102" s="155" t="s">
        <v>81</v>
      </c>
      <c r="E102" s="148">
        <v>1480</v>
      </c>
      <c r="F102" s="178"/>
      <c r="G102" s="84" t="str">
        <f>IF(ISBLANK(E102),"",IF(ISBLANK(F102),"",E102*F102))</f>
        <v/>
      </c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1:18" s="89" customFormat="1" ht="15" customHeight="1" x14ac:dyDescent="0.25">
      <c r="A103" s="85"/>
      <c r="B103" s="86"/>
      <c r="C103" s="86"/>
      <c r="D103" s="87"/>
      <c r="E103" s="88"/>
      <c r="F103" s="180"/>
      <c r="G103" s="84"/>
    </row>
    <row r="104" spans="1:18" s="149" customFormat="1" ht="45" x14ac:dyDescent="0.2">
      <c r="A104" s="153">
        <v>3</v>
      </c>
      <c r="B104" s="145" t="s">
        <v>104</v>
      </c>
      <c r="C104" s="150" t="s">
        <v>275</v>
      </c>
      <c r="D104" s="155" t="s">
        <v>81</v>
      </c>
      <c r="E104" s="148">
        <v>662</v>
      </c>
      <c r="F104" s="178"/>
      <c r="G104" s="84" t="str">
        <f>IF(ISBLANK(E104),"",IF(ISBLANK(F104),"",E104*F104))</f>
        <v/>
      </c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1:18" s="149" customFormat="1" ht="15" customHeight="1" x14ac:dyDescent="0.2">
      <c r="A105" s="153"/>
      <c r="B105" s="145"/>
      <c r="C105" s="150"/>
      <c r="D105" s="155"/>
      <c r="E105" s="148"/>
      <c r="F105" s="178"/>
      <c r="G105" s="84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1:18" s="149" customFormat="1" ht="30" x14ac:dyDescent="0.2">
      <c r="A106" s="153">
        <v>4</v>
      </c>
      <c r="B106" s="145" t="s">
        <v>105</v>
      </c>
      <c r="C106" s="150" t="s">
        <v>106</v>
      </c>
      <c r="D106" s="155" t="s">
        <v>81</v>
      </c>
      <c r="E106" s="148">
        <v>420</v>
      </c>
      <c r="F106" s="178"/>
      <c r="G106" s="84" t="str">
        <f>IF(ISBLANK(E106),"",IF(ISBLANK(F106),"",E106*F106))</f>
        <v/>
      </c>
      <c r="I106" s="42"/>
      <c r="J106" s="41"/>
      <c r="K106" s="41"/>
      <c r="L106" s="41"/>
      <c r="M106" s="41"/>
    </row>
    <row r="107" spans="1:18" s="149" customFormat="1" ht="15" customHeight="1" x14ac:dyDescent="0.2">
      <c r="A107" s="153"/>
      <c r="B107" s="145"/>
      <c r="C107" s="150"/>
      <c r="D107" s="155"/>
      <c r="E107" s="148"/>
      <c r="F107" s="178"/>
      <c r="G107" s="84"/>
      <c r="I107" s="42"/>
      <c r="J107" s="41"/>
      <c r="K107" s="41"/>
      <c r="L107" s="41"/>
      <c r="M107" s="41"/>
    </row>
    <row r="108" spans="1:18" s="149" customFormat="1" ht="90" x14ac:dyDescent="0.2">
      <c r="A108" s="153">
        <v>5</v>
      </c>
      <c r="B108" s="145" t="s">
        <v>107</v>
      </c>
      <c r="C108" s="150" t="s">
        <v>108</v>
      </c>
      <c r="D108" s="155" t="s">
        <v>81</v>
      </c>
      <c r="E108" s="148">
        <v>43</v>
      </c>
      <c r="F108" s="178"/>
      <c r="G108" s="84" t="str">
        <f>IF(ISBLANK(E108),"",IF(ISBLANK(F108),"",E108*F108))</f>
        <v/>
      </c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1:18" s="149" customFormat="1" ht="15" customHeight="1" x14ac:dyDescent="0.2">
      <c r="A109" s="153"/>
      <c r="B109" s="145"/>
      <c r="C109" s="150"/>
      <c r="D109" s="155"/>
      <c r="E109" s="148"/>
      <c r="F109" s="178"/>
      <c r="G109" s="84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1:18" s="149" customFormat="1" ht="60" x14ac:dyDescent="0.2">
      <c r="A110" s="153">
        <v>6</v>
      </c>
      <c r="B110" s="145" t="s">
        <v>109</v>
      </c>
      <c r="C110" s="150" t="s">
        <v>110</v>
      </c>
      <c r="D110" s="155" t="s">
        <v>81</v>
      </c>
      <c r="E110" s="148">
        <v>43</v>
      </c>
      <c r="F110" s="178"/>
      <c r="G110" s="84" t="str">
        <f>IF(ISBLANK(E110),"",IF(ISBLANK(F110),"",E110*F110))</f>
        <v/>
      </c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1:18" s="149" customFormat="1" ht="15" customHeight="1" x14ac:dyDescent="0.2">
      <c r="A111" s="153"/>
      <c r="B111" s="145"/>
      <c r="C111" s="150"/>
      <c r="D111" s="155"/>
      <c r="E111" s="148"/>
      <c r="F111" s="178"/>
      <c r="G111" s="84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1:18" s="149" customFormat="1" ht="60" x14ac:dyDescent="0.2">
      <c r="A112" s="153">
        <v>7</v>
      </c>
      <c r="B112" s="145" t="s">
        <v>111</v>
      </c>
      <c r="C112" s="150" t="s">
        <v>112</v>
      </c>
      <c r="D112" s="155" t="s">
        <v>81</v>
      </c>
      <c r="E112" s="148">
        <v>22</v>
      </c>
      <c r="F112" s="178"/>
      <c r="G112" s="84" t="str">
        <f>IF(ISBLANK(E112),"",IF(ISBLANK(F112),"",E112*F112))</f>
        <v/>
      </c>
    </row>
    <row r="113" spans="1:256" s="89" customFormat="1" ht="15" customHeight="1" x14ac:dyDescent="0.25">
      <c r="A113" s="85"/>
      <c r="B113" s="86"/>
      <c r="C113" s="86"/>
      <c r="D113" s="87"/>
      <c r="E113" s="88"/>
      <c r="F113" s="180"/>
      <c r="G113" s="84"/>
    </row>
    <row r="114" spans="1:256" s="149" customFormat="1" ht="18" customHeight="1" x14ac:dyDescent="0.2">
      <c r="A114" s="153"/>
      <c r="B114" s="146" t="s">
        <v>113</v>
      </c>
      <c r="C114" s="156" t="s">
        <v>114</v>
      </c>
      <c r="D114" s="155"/>
      <c r="E114" s="148"/>
      <c r="F114" s="178"/>
      <c r="G114" s="84" t="str">
        <f>IF(ISBLANK(E114),"",IF(ISBLANK(F114),"",E114*F114))</f>
        <v/>
      </c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1:256" s="89" customFormat="1" ht="15" customHeight="1" x14ac:dyDescent="0.25">
      <c r="A115" s="85"/>
      <c r="B115" s="86"/>
      <c r="C115" s="86"/>
      <c r="D115" s="87"/>
      <c r="E115" s="88"/>
      <c r="F115" s="180"/>
      <c r="G115" s="84"/>
    </row>
    <row r="116" spans="1:256" s="149" customFormat="1" ht="32.25" customHeight="1" x14ac:dyDescent="0.2">
      <c r="A116" s="153">
        <v>8</v>
      </c>
      <c r="B116" s="145" t="s">
        <v>115</v>
      </c>
      <c r="C116" s="150" t="s">
        <v>116</v>
      </c>
      <c r="D116" s="155" t="s">
        <v>47</v>
      </c>
      <c r="E116" s="148">
        <v>1670</v>
      </c>
      <c r="F116" s="178"/>
      <c r="G116" s="84" t="str">
        <f>IF(ISBLANK(E116),"",IF(ISBLANK(F116),"",E116*F116))</f>
        <v/>
      </c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1:256" s="149" customFormat="1" ht="15" customHeight="1" x14ac:dyDescent="0.2">
      <c r="A117" s="153"/>
      <c r="B117" s="145"/>
      <c r="C117" s="150"/>
      <c r="D117" s="155"/>
      <c r="E117" s="148"/>
      <c r="F117" s="178"/>
      <c r="G117" s="84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1:256" s="149" customFormat="1" ht="32.25" customHeight="1" x14ac:dyDescent="0.2">
      <c r="A118" s="153">
        <v>9</v>
      </c>
      <c r="B118" s="145" t="s">
        <v>117</v>
      </c>
      <c r="C118" s="150" t="s">
        <v>118</v>
      </c>
      <c r="D118" s="155" t="s">
        <v>47</v>
      </c>
      <c r="E118" s="148">
        <v>1670</v>
      </c>
      <c r="F118" s="178"/>
      <c r="G118" s="84" t="str">
        <f>IF(ISBLANK(E118),"",IF(ISBLANK(F118),"",E118*F118))</f>
        <v/>
      </c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1:256" s="149" customFormat="1" ht="15" customHeight="1" x14ac:dyDescent="0.2">
      <c r="A119" s="153"/>
      <c r="B119" s="145"/>
      <c r="C119" s="150"/>
      <c r="D119" s="155"/>
      <c r="E119" s="148"/>
      <c r="F119" s="178"/>
      <c r="G119" s="84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1:256" s="149" customFormat="1" ht="18" customHeight="1" x14ac:dyDescent="0.2">
      <c r="A120" s="153"/>
      <c r="B120" s="146" t="s">
        <v>119</v>
      </c>
      <c r="C120" s="156" t="s">
        <v>120</v>
      </c>
      <c r="D120" s="155"/>
      <c r="E120" s="148"/>
      <c r="F120" s="178"/>
      <c r="G120" s="84" t="str">
        <f>IF(ISBLANK(E120),"",IF(ISBLANK(F120),"",E120*F120))</f>
        <v/>
      </c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1:256" s="149" customFormat="1" ht="15" customHeight="1" x14ac:dyDescent="0.2">
      <c r="A121" s="153"/>
      <c r="B121" s="146"/>
      <c r="C121" s="156"/>
      <c r="D121" s="155"/>
      <c r="E121" s="148"/>
      <c r="F121" s="178"/>
      <c r="G121" s="84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1:256" s="149" customFormat="1" ht="33.75" customHeight="1" x14ac:dyDescent="0.2">
      <c r="A122" s="153">
        <v>10</v>
      </c>
      <c r="B122" s="145" t="s">
        <v>121</v>
      </c>
      <c r="C122" s="150" t="s">
        <v>122</v>
      </c>
      <c r="D122" s="155" t="s">
        <v>81</v>
      </c>
      <c r="E122" s="148">
        <v>42</v>
      </c>
      <c r="F122" s="178"/>
      <c r="G122" s="84" t="str">
        <f>IF(ISBLANK(E122),"",IF(ISBLANK(F122),"",E122*F122))</f>
        <v/>
      </c>
      <c r="I122" s="41"/>
      <c r="J122" s="41"/>
      <c r="K122" s="41"/>
      <c r="L122" s="41"/>
      <c r="M122" s="41"/>
    </row>
    <row r="123" spans="1:256" s="149" customFormat="1" ht="15" customHeight="1" x14ac:dyDescent="0.2">
      <c r="A123" s="153"/>
      <c r="B123" s="145"/>
      <c r="C123" s="150"/>
      <c r="D123" s="155"/>
      <c r="E123" s="148"/>
      <c r="F123" s="178"/>
      <c r="G123" s="84"/>
      <c r="I123" s="41"/>
      <c r="J123" s="41"/>
      <c r="K123" s="41"/>
      <c r="L123" s="41"/>
      <c r="M123" s="41"/>
    </row>
    <row r="124" spans="1:256" s="163" customFormat="1" ht="48.75" customHeight="1" x14ac:dyDescent="0.2">
      <c r="A124" s="157">
        <v>11</v>
      </c>
      <c r="B124" s="158" t="s">
        <v>123</v>
      </c>
      <c r="C124" s="159" t="s">
        <v>124</v>
      </c>
      <c r="D124" s="160" t="s">
        <v>81</v>
      </c>
      <c r="E124" s="152">
        <v>66</v>
      </c>
      <c r="F124" s="179"/>
      <c r="G124" s="84" t="str">
        <f>IF(ISBLANK(E124),"",IF(ISBLANK(F124),"",E124*F124))</f>
        <v/>
      </c>
      <c r="H124" s="161"/>
      <c r="I124" s="161"/>
      <c r="J124" s="161"/>
      <c r="K124" s="162"/>
      <c r="L124" s="161"/>
      <c r="M124" s="161"/>
      <c r="N124" s="161"/>
      <c r="O124" s="161"/>
      <c r="P124" s="161"/>
      <c r="Q124" s="161"/>
      <c r="R124" s="161"/>
    </row>
    <row r="125" spans="1:256" s="89" customFormat="1" ht="15" customHeight="1" x14ac:dyDescent="0.25">
      <c r="A125" s="85"/>
      <c r="B125" s="86"/>
      <c r="C125" s="86"/>
      <c r="D125" s="87"/>
      <c r="E125" s="88"/>
      <c r="F125" s="180"/>
      <c r="G125" s="84"/>
    </row>
    <row r="126" spans="1:256" s="90" customFormat="1" ht="60" x14ac:dyDescent="0.2">
      <c r="A126" s="153">
        <v>12</v>
      </c>
      <c r="B126" s="145" t="s">
        <v>125</v>
      </c>
      <c r="C126" s="150" t="s">
        <v>276</v>
      </c>
      <c r="D126" s="155" t="s">
        <v>81</v>
      </c>
      <c r="E126" s="148">
        <v>744</v>
      </c>
      <c r="F126" s="178"/>
      <c r="G126" s="84" t="str">
        <f>IF(ISBLANK(E126),"",IF(ISBLANK(F126),"",E126*F126))</f>
        <v/>
      </c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HU126" s="149"/>
      <c r="HV126" s="149"/>
      <c r="HW126" s="149"/>
      <c r="HX126" s="149"/>
      <c r="HY126" s="149"/>
      <c r="HZ126" s="149"/>
      <c r="IA126" s="149"/>
      <c r="IB126" s="149"/>
      <c r="IC126" s="149"/>
      <c r="ID126" s="149"/>
      <c r="IE126" s="149"/>
      <c r="IF126" s="149"/>
      <c r="IG126" s="149"/>
      <c r="IH126" s="149"/>
      <c r="II126" s="149"/>
      <c r="IJ126" s="149"/>
      <c r="IK126" s="149"/>
      <c r="IL126" s="149"/>
      <c r="IM126" s="149"/>
      <c r="IN126" s="149"/>
      <c r="IO126" s="149"/>
      <c r="IP126" s="149"/>
      <c r="IQ126" s="149"/>
      <c r="IR126" s="149"/>
      <c r="IS126" s="149"/>
      <c r="IT126" s="149"/>
      <c r="IU126" s="149"/>
      <c r="IV126" s="149"/>
    </row>
    <row r="127" spans="1:256" s="163" customFormat="1" ht="15" customHeight="1" x14ac:dyDescent="0.2">
      <c r="A127" s="157"/>
      <c r="B127" s="158"/>
      <c r="C127" s="159"/>
      <c r="D127" s="160"/>
      <c r="E127" s="152"/>
      <c r="F127" s="179"/>
      <c r="G127" s="101"/>
      <c r="H127" s="161"/>
      <c r="I127" s="161"/>
      <c r="J127" s="161"/>
      <c r="K127" s="162"/>
      <c r="L127" s="161"/>
      <c r="M127" s="161"/>
      <c r="N127" s="161"/>
      <c r="O127" s="161"/>
      <c r="P127" s="161"/>
      <c r="Q127" s="161"/>
      <c r="R127" s="161"/>
    </row>
    <row r="128" spans="1:256" s="149" customFormat="1" ht="18" customHeight="1" x14ac:dyDescent="0.2">
      <c r="A128" s="153"/>
      <c r="B128" s="146" t="s">
        <v>126</v>
      </c>
      <c r="C128" s="156" t="s">
        <v>127</v>
      </c>
      <c r="D128" s="155"/>
      <c r="E128" s="148"/>
      <c r="F128" s="178"/>
      <c r="G128" s="84" t="str">
        <f>IF(ISBLANK(E128),"",IF(ISBLANK(F128),"",E128*F128))</f>
        <v/>
      </c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1:18" s="149" customFormat="1" ht="15" customHeight="1" x14ac:dyDescent="0.2">
      <c r="A129" s="153"/>
      <c r="B129" s="145"/>
      <c r="C129" s="150"/>
      <c r="D129" s="155"/>
      <c r="E129" s="148"/>
      <c r="F129" s="178"/>
      <c r="G129" s="84"/>
      <c r="I129" s="42"/>
      <c r="J129" s="41"/>
      <c r="K129" s="41"/>
      <c r="L129" s="41"/>
      <c r="M129" s="41"/>
    </row>
    <row r="130" spans="1:18" s="149" customFormat="1" ht="30" x14ac:dyDescent="0.2">
      <c r="A130" s="153">
        <v>13</v>
      </c>
      <c r="B130" s="145" t="s">
        <v>128</v>
      </c>
      <c r="C130" s="150" t="s">
        <v>129</v>
      </c>
      <c r="D130" s="155" t="s">
        <v>47</v>
      </c>
      <c r="E130" s="148">
        <v>320</v>
      </c>
      <c r="F130" s="178"/>
      <c r="G130" s="84" t="str">
        <f>IF(ISBLANK(E130),"",IF(ISBLANK(F130),"",E130*F130))</f>
        <v/>
      </c>
      <c r="I130" s="42"/>
      <c r="J130" s="41"/>
      <c r="K130" s="41"/>
      <c r="L130" s="41"/>
      <c r="M130" s="41"/>
    </row>
    <row r="131" spans="1:18" s="149" customFormat="1" ht="15" customHeight="1" x14ac:dyDescent="0.2">
      <c r="A131" s="153"/>
      <c r="B131" s="145"/>
      <c r="C131" s="150"/>
      <c r="D131" s="155"/>
      <c r="E131" s="148"/>
      <c r="F131" s="178"/>
      <c r="G131" s="84"/>
      <c r="I131" s="42"/>
      <c r="J131" s="41"/>
      <c r="K131" s="41"/>
      <c r="L131" s="41"/>
      <c r="M131" s="41"/>
    </row>
    <row r="132" spans="1:18" s="149" customFormat="1" ht="30" x14ac:dyDescent="0.2">
      <c r="A132" s="153">
        <v>14</v>
      </c>
      <c r="B132" s="145" t="s">
        <v>130</v>
      </c>
      <c r="C132" s="150" t="s">
        <v>131</v>
      </c>
      <c r="D132" s="155" t="s">
        <v>47</v>
      </c>
      <c r="E132" s="148">
        <v>640</v>
      </c>
      <c r="F132" s="178"/>
      <c r="G132" s="84" t="str">
        <f>IF(ISBLANK(E132),"",IF(ISBLANK(F132),"",E132*F132))</f>
        <v/>
      </c>
      <c r="I132" s="42"/>
      <c r="J132" s="41"/>
      <c r="K132" s="41"/>
      <c r="L132" s="41"/>
      <c r="M132" s="41"/>
    </row>
    <row r="133" spans="1:18" s="149" customFormat="1" ht="15" customHeight="1" x14ac:dyDescent="0.2">
      <c r="A133" s="153"/>
      <c r="B133" s="145"/>
      <c r="C133" s="150"/>
      <c r="D133" s="155"/>
      <c r="E133" s="148"/>
      <c r="F133" s="178"/>
      <c r="G133" s="84"/>
      <c r="I133" s="42"/>
      <c r="J133" s="41"/>
      <c r="K133" s="41"/>
      <c r="L133" s="41"/>
      <c r="M133" s="41"/>
    </row>
    <row r="134" spans="1:18" s="149" customFormat="1" ht="46.5" customHeight="1" x14ac:dyDescent="0.2">
      <c r="A134" s="153">
        <v>15</v>
      </c>
      <c r="B134" s="145" t="s">
        <v>132</v>
      </c>
      <c r="C134" s="150" t="s">
        <v>133</v>
      </c>
      <c r="D134" s="155" t="s">
        <v>47</v>
      </c>
      <c r="E134" s="148">
        <v>15</v>
      </c>
      <c r="F134" s="179"/>
      <c r="G134" s="84" t="str">
        <f>IF(ISBLANK(E134),"",IF(ISBLANK(F134),"",E134*F134))</f>
        <v/>
      </c>
      <c r="I134" s="42"/>
      <c r="J134" s="41"/>
      <c r="K134" s="41"/>
      <c r="L134" s="41"/>
      <c r="M134" s="41"/>
    </row>
    <row r="135" spans="1:18" s="149" customFormat="1" x14ac:dyDescent="0.2">
      <c r="A135" s="153"/>
      <c r="B135" s="145"/>
      <c r="C135" s="150"/>
      <c r="D135" s="155"/>
      <c r="E135" s="148"/>
      <c r="F135" s="179"/>
      <c r="G135" s="84"/>
      <c r="I135" s="42"/>
      <c r="J135" s="41"/>
      <c r="K135" s="41"/>
      <c r="L135" s="41"/>
      <c r="M135" s="41"/>
    </row>
    <row r="136" spans="1:18" s="149" customFormat="1" ht="46.5" customHeight="1" x14ac:dyDescent="0.2">
      <c r="A136" s="153">
        <v>16</v>
      </c>
      <c r="B136" s="145" t="s">
        <v>132</v>
      </c>
      <c r="C136" s="150" t="s">
        <v>134</v>
      </c>
      <c r="D136" s="155" t="s">
        <v>47</v>
      </c>
      <c r="E136" s="148">
        <v>6</v>
      </c>
      <c r="F136" s="179"/>
      <c r="G136" s="84" t="str">
        <f>IF(ISBLANK(E136),"",IF(ISBLANK(F136),"",E136*F136))</f>
        <v/>
      </c>
      <c r="I136" s="42"/>
      <c r="J136" s="41"/>
      <c r="K136" s="41"/>
      <c r="L136" s="41"/>
      <c r="M136" s="41"/>
    </row>
    <row r="137" spans="1:18" s="149" customFormat="1" x14ac:dyDescent="0.2">
      <c r="A137" s="153"/>
      <c r="B137" s="145"/>
      <c r="C137" s="150"/>
      <c r="D137" s="155"/>
      <c r="E137" s="148"/>
      <c r="F137" s="179"/>
      <c r="G137" s="84"/>
      <c r="I137" s="42"/>
      <c r="J137" s="41"/>
      <c r="K137" s="41"/>
      <c r="L137" s="41"/>
      <c r="M137" s="41"/>
    </row>
    <row r="138" spans="1:18" s="149" customFormat="1" ht="46.5" customHeight="1" x14ac:dyDescent="0.2">
      <c r="A138" s="153">
        <v>17</v>
      </c>
      <c r="B138" s="145" t="s">
        <v>132</v>
      </c>
      <c r="C138" s="150" t="s">
        <v>135</v>
      </c>
      <c r="D138" s="155" t="s">
        <v>47</v>
      </c>
      <c r="E138" s="148">
        <v>10</v>
      </c>
      <c r="F138" s="179"/>
      <c r="G138" s="84" t="str">
        <f>IF(ISBLANK(E138),"",IF(ISBLANK(F138),"",E138*F138))</f>
        <v/>
      </c>
      <c r="I138" s="42"/>
      <c r="J138" s="41"/>
      <c r="K138" s="41"/>
      <c r="L138" s="41"/>
      <c r="M138" s="41"/>
    </row>
    <row r="139" spans="1:18" s="149" customFormat="1" x14ac:dyDescent="0.2">
      <c r="A139" s="153"/>
      <c r="B139" s="145"/>
      <c r="C139" s="150"/>
      <c r="D139" s="155"/>
      <c r="E139" s="148"/>
      <c r="F139" s="179"/>
      <c r="G139" s="84"/>
      <c r="I139" s="42"/>
      <c r="J139" s="41"/>
      <c r="K139" s="41"/>
      <c r="L139" s="41"/>
      <c r="M139" s="41"/>
    </row>
    <row r="140" spans="1:18" s="149" customFormat="1" ht="30" x14ac:dyDescent="0.2">
      <c r="A140" s="153">
        <v>18</v>
      </c>
      <c r="B140" s="145" t="s">
        <v>88</v>
      </c>
      <c r="C140" s="150" t="s">
        <v>136</v>
      </c>
      <c r="D140" s="155" t="s">
        <v>47</v>
      </c>
      <c r="E140" s="148">
        <v>195</v>
      </c>
      <c r="F140" s="179"/>
      <c r="G140" s="84" t="str">
        <f>IF(ISBLANK(E140),"",IF(ISBLANK(F140),"",E140*F140))</f>
        <v/>
      </c>
      <c r="I140" s="42"/>
      <c r="J140" s="41"/>
      <c r="K140" s="41"/>
      <c r="L140" s="41"/>
      <c r="M140" s="41"/>
    </row>
    <row r="141" spans="1:18" s="149" customFormat="1" x14ac:dyDescent="0.2">
      <c r="A141" s="153"/>
      <c r="B141" s="145"/>
      <c r="C141" s="150"/>
      <c r="D141" s="155"/>
      <c r="E141" s="148"/>
      <c r="F141" s="179"/>
      <c r="G141" s="84"/>
      <c r="I141" s="42"/>
      <c r="J141" s="41"/>
      <c r="K141" s="41"/>
      <c r="L141" s="41"/>
      <c r="M141" s="41"/>
    </row>
    <row r="142" spans="1:18" s="149" customFormat="1" ht="18" customHeight="1" x14ac:dyDescent="0.2">
      <c r="A142" s="153"/>
      <c r="B142" s="146" t="s">
        <v>137</v>
      </c>
      <c r="C142" s="156" t="s">
        <v>138</v>
      </c>
      <c r="D142" s="155"/>
      <c r="E142" s="148"/>
      <c r="F142" s="178"/>
      <c r="G142" s="84" t="str">
        <f>IF(ISBLANK(E142),"",IF(ISBLANK(F142),"",E142*F142))</f>
        <v/>
      </c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1:18" s="149" customFormat="1" ht="30" x14ac:dyDescent="0.2">
      <c r="A143" s="153"/>
      <c r="B143" s="146"/>
      <c r="C143" s="150" t="s">
        <v>271</v>
      </c>
      <c r="D143" s="155"/>
      <c r="E143" s="148"/>
      <c r="F143" s="178"/>
      <c r="G143" s="84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1:18" s="149" customFormat="1" ht="33" customHeight="1" x14ac:dyDescent="0.2">
      <c r="A144" s="157">
        <v>19</v>
      </c>
      <c r="B144" s="158" t="s">
        <v>139</v>
      </c>
      <c r="C144" s="159" t="s">
        <v>270</v>
      </c>
      <c r="D144" s="160" t="s">
        <v>140</v>
      </c>
      <c r="E144" s="152">
        <f>E146*1.6+E148*1.7+E150*1.8+E154</f>
        <v>4327.8200000000006</v>
      </c>
      <c r="F144" s="179"/>
      <c r="G144" s="101" t="str">
        <f>IF(ISBLANK(E144),"",IF(ISBLANK(F144),"",E144*F144))</f>
        <v/>
      </c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1:18" s="149" customFormat="1" ht="15" customHeight="1" x14ac:dyDescent="0.2">
      <c r="A145" s="157"/>
      <c r="B145" s="158"/>
      <c r="C145" s="159"/>
      <c r="D145" s="160"/>
      <c r="E145" s="152"/>
      <c r="F145" s="179"/>
      <c r="G145" s="10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1:18" s="149" customFormat="1" ht="30" x14ac:dyDescent="0.2">
      <c r="A146" s="157">
        <v>20</v>
      </c>
      <c r="B146" s="158" t="s">
        <v>141</v>
      </c>
      <c r="C146" s="159" t="s">
        <v>142</v>
      </c>
      <c r="D146" s="160" t="s">
        <v>81</v>
      </c>
      <c r="E146" s="152">
        <f>E102+E108-E124</f>
        <v>1457</v>
      </c>
      <c r="F146" s="179"/>
      <c r="G146" s="101" t="str">
        <f>IF(ISBLANK(E146),"",IF(ISBLANK(F146),"",E146*F146))</f>
        <v/>
      </c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1:18" s="149" customFormat="1" ht="15" customHeight="1" x14ac:dyDescent="0.2">
      <c r="A147" s="157"/>
      <c r="B147" s="158"/>
      <c r="C147" s="159"/>
      <c r="D147" s="160"/>
      <c r="E147" s="152"/>
      <c r="F147" s="179"/>
      <c r="G147" s="10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1:18" s="149" customFormat="1" ht="30" x14ac:dyDescent="0.2">
      <c r="A148" s="157">
        <v>21</v>
      </c>
      <c r="B148" s="158" t="s">
        <v>143</v>
      </c>
      <c r="C148" s="159" t="s">
        <v>144</v>
      </c>
      <c r="D148" s="160" t="s">
        <v>81</v>
      </c>
      <c r="E148" s="152">
        <f>E104+E110</f>
        <v>705</v>
      </c>
      <c r="F148" s="179"/>
      <c r="G148" s="101" t="str">
        <f>IF(ISBLANK(E148),"",IF(ISBLANK(F148),"",E148*F148))</f>
        <v/>
      </c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1:18" s="149" customFormat="1" ht="15" customHeight="1" x14ac:dyDescent="0.2">
      <c r="A149" s="157"/>
      <c r="B149" s="158"/>
      <c r="C149" s="159"/>
      <c r="D149" s="160"/>
      <c r="E149" s="152"/>
      <c r="F149" s="179"/>
      <c r="G149" s="10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1:18" s="149" customFormat="1" ht="30" x14ac:dyDescent="0.2">
      <c r="A150" s="157">
        <v>22</v>
      </c>
      <c r="B150" s="158" t="s">
        <v>145</v>
      </c>
      <c r="C150" s="159" t="s">
        <v>146</v>
      </c>
      <c r="D150" s="160" t="s">
        <v>81</v>
      </c>
      <c r="E150" s="152">
        <f>E106+E112</f>
        <v>442</v>
      </c>
      <c r="F150" s="179"/>
      <c r="G150" s="101" t="str">
        <f>IF(ISBLANK(E150),"",IF(ISBLANK(F150),"",E150*F150))</f>
        <v/>
      </c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1:18" s="149" customFormat="1" ht="15" customHeight="1" x14ac:dyDescent="0.2">
      <c r="A151" s="157"/>
      <c r="B151" s="158"/>
      <c r="C151" s="159"/>
      <c r="D151" s="160"/>
      <c r="E151" s="152"/>
      <c r="F151" s="179"/>
      <c r="G151" s="10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1:18" s="149" customFormat="1" ht="30" x14ac:dyDescent="0.2">
      <c r="A152" s="157">
        <v>23</v>
      </c>
      <c r="B152" s="158" t="s">
        <v>147</v>
      </c>
      <c r="C152" s="159" t="s">
        <v>148</v>
      </c>
      <c r="D152" s="160" t="s">
        <v>140</v>
      </c>
      <c r="E152" s="152">
        <f>E146*1.6+E148*1.7+E150*1.8</f>
        <v>4325.3</v>
      </c>
      <c r="F152" s="179"/>
      <c r="G152" s="101" t="str">
        <f>IF(ISBLANK(E152),"",IF(ISBLANK(F152),"",E152*F152))</f>
        <v/>
      </c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1:18" s="149" customFormat="1" ht="15" customHeight="1" x14ac:dyDescent="0.2">
      <c r="A153" s="157"/>
      <c r="B153" s="158"/>
      <c r="C153" s="159"/>
      <c r="D153" s="160"/>
      <c r="E153" s="152"/>
      <c r="F153" s="179"/>
      <c r="G153" s="10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1:18" s="149" customFormat="1" ht="45" x14ac:dyDescent="0.2">
      <c r="A154" s="157">
        <v>24</v>
      </c>
      <c r="B154" s="158" t="s">
        <v>149</v>
      </c>
      <c r="C154" s="159" t="s">
        <v>277</v>
      </c>
      <c r="D154" s="160" t="s">
        <v>140</v>
      </c>
      <c r="E154" s="152">
        <f>E77*0.1*1.8</f>
        <v>2.5200000000000005</v>
      </c>
      <c r="F154" s="179"/>
      <c r="G154" s="101" t="str">
        <f>IF(ISBLANK(E154),"",IF(ISBLANK(F154),"",E154*F154))</f>
        <v/>
      </c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1:18" s="94" customFormat="1" ht="15" customHeight="1" x14ac:dyDescent="0.2">
      <c r="A155" s="75"/>
      <c r="B155" s="91"/>
      <c r="C155" s="92"/>
      <c r="D155" s="93"/>
      <c r="E155" s="88"/>
      <c r="F155" s="180"/>
      <c r="G155" s="84"/>
    </row>
    <row r="156" spans="1:18" s="89" customFormat="1" ht="15" customHeight="1" x14ac:dyDescent="0.25">
      <c r="A156" s="95"/>
      <c r="B156" s="96"/>
      <c r="C156" s="96" t="s">
        <v>150</v>
      </c>
      <c r="D156" s="97"/>
      <c r="E156" s="90"/>
      <c r="F156" s="181"/>
      <c r="G156" s="99" t="str">
        <f>IF(SUM(G96:G155)=0,"",SUM(G96:G155))</f>
        <v/>
      </c>
    </row>
    <row r="157" spans="1:18" s="78" customFormat="1" ht="15" customHeight="1" x14ac:dyDescent="0.2">
      <c r="A157" s="75"/>
      <c r="B157" s="102"/>
      <c r="C157" s="77"/>
      <c r="E157" s="84"/>
      <c r="F157" s="180"/>
      <c r="G157" s="84"/>
    </row>
    <row r="158" spans="1:18" s="78" customFormat="1" ht="15" customHeight="1" x14ac:dyDescent="0.2">
      <c r="A158" s="75"/>
      <c r="B158" s="102"/>
      <c r="C158" s="77"/>
      <c r="E158" s="84"/>
      <c r="F158" s="180"/>
      <c r="G158" s="84"/>
    </row>
    <row r="159" spans="1:18" s="89" customFormat="1" ht="15" customHeight="1" x14ac:dyDescent="0.25">
      <c r="A159" s="85"/>
      <c r="B159" s="86" t="s">
        <v>151</v>
      </c>
      <c r="C159" s="86" t="s">
        <v>12</v>
      </c>
      <c r="D159" s="87"/>
      <c r="E159" s="88"/>
      <c r="F159" s="180"/>
      <c r="G159" s="84" t="str">
        <f>IF(ISBLANK(E159),"",IF(ISBLANK(F159),"",E159*F159))</f>
        <v/>
      </c>
    </row>
    <row r="160" spans="1:18" s="89" customFormat="1" ht="15" customHeight="1" x14ac:dyDescent="0.25">
      <c r="A160" s="85"/>
      <c r="B160" s="86"/>
      <c r="C160" s="86"/>
      <c r="D160" s="87"/>
      <c r="E160" s="88"/>
      <c r="F160" s="180"/>
      <c r="G160" s="84"/>
    </row>
    <row r="161" spans="1:18" s="149" customFormat="1" ht="15" customHeight="1" x14ac:dyDescent="0.2">
      <c r="A161" s="150"/>
      <c r="B161" s="154" t="s">
        <v>152</v>
      </c>
      <c r="C161" s="154" t="s">
        <v>153</v>
      </c>
      <c r="D161" s="155"/>
      <c r="E161" s="148"/>
      <c r="F161" s="178"/>
      <c r="G161" s="148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1:18" s="149" customFormat="1" ht="15" customHeight="1" x14ac:dyDescent="0.2">
      <c r="A162" s="150"/>
      <c r="B162" s="154"/>
      <c r="C162" s="154"/>
      <c r="D162" s="155"/>
      <c r="E162" s="148"/>
      <c r="F162" s="178"/>
      <c r="G162" s="148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1:18" s="149" customFormat="1" ht="15" customHeight="1" x14ac:dyDescent="0.2">
      <c r="A163" s="150"/>
      <c r="B163" s="154" t="s">
        <v>154</v>
      </c>
      <c r="C163" s="154" t="s">
        <v>155</v>
      </c>
      <c r="D163" s="155"/>
      <c r="E163" s="148"/>
      <c r="F163" s="178"/>
      <c r="G163" s="148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1:18" s="89" customFormat="1" ht="15" customHeight="1" x14ac:dyDescent="0.25">
      <c r="A164" s="85"/>
      <c r="B164" s="86"/>
      <c r="C164" s="86"/>
      <c r="D164" s="87"/>
      <c r="E164" s="88"/>
      <c r="F164" s="180"/>
      <c r="G164" s="84"/>
    </row>
    <row r="165" spans="1:18" s="149" customFormat="1" ht="60" x14ac:dyDescent="0.2">
      <c r="A165" s="150" t="s">
        <v>32</v>
      </c>
      <c r="B165" s="150" t="s">
        <v>156</v>
      </c>
      <c r="C165" s="159" t="s">
        <v>278</v>
      </c>
      <c r="D165" s="155" t="s">
        <v>81</v>
      </c>
      <c r="E165" s="148">
        <v>781</v>
      </c>
      <c r="F165" s="178"/>
      <c r="G165" s="84" t="str">
        <f>IF(ISBLANK(E165),"",IF(ISBLANK(F165),"",E165*F165))</f>
        <v/>
      </c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1:18" s="149" customFormat="1" ht="15" customHeight="1" x14ac:dyDescent="0.2">
      <c r="A166" s="150"/>
      <c r="B166" s="150"/>
      <c r="C166" s="150"/>
      <c r="D166" s="155"/>
      <c r="E166" s="148"/>
      <c r="F166" s="178"/>
      <c r="G166" s="84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1:18" s="149" customFormat="1" ht="50.25" customHeight="1" x14ac:dyDescent="0.2">
      <c r="A167" s="150"/>
      <c r="B167" s="154" t="s">
        <v>157</v>
      </c>
      <c r="C167" s="154" t="s">
        <v>158</v>
      </c>
      <c r="D167" s="155"/>
      <c r="E167" s="148"/>
      <c r="F167" s="178"/>
      <c r="G167" s="84" t="str">
        <f>IF(ISBLANK(E167),"",IF(ISBLANK(F167),"",E167*F167))</f>
        <v/>
      </c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1:18" s="149" customFormat="1" ht="15" customHeight="1" x14ac:dyDescent="0.2">
      <c r="A168" s="150"/>
      <c r="B168" s="150"/>
      <c r="C168" s="150"/>
      <c r="D168" s="155"/>
      <c r="E168" s="148"/>
      <c r="F168" s="179"/>
      <c r="G168" s="84"/>
      <c r="I168" s="41"/>
      <c r="J168" s="41"/>
      <c r="K168" s="41"/>
      <c r="L168" s="41"/>
      <c r="M168" s="41"/>
    </row>
    <row r="169" spans="1:18" s="149" customFormat="1" ht="45" x14ac:dyDescent="0.2">
      <c r="A169" s="150" t="s">
        <v>36</v>
      </c>
      <c r="B169" s="164" t="s">
        <v>159</v>
      </c>
      <c r="C169" s="165" t="s">
        <v>160</v>
      </c>
      <c r="D169" s="155" t="s">
        <v>47</v>
      </c>
      <c r="E169" s="148">
        <v>22</v>
      </c>
      <c r="F169" s="179"/>
      <c r="G169" s="84" t="str">
        <f>IF(ISBLANK(E169),"",IF(ISBLANK(F169),"",E169*F169))</f>
        <v/>
      </c>
      <c r="I169" s="41"/>
      <c r="J169" s="41"/>
      <c r="K169" s="41"/>
      <c r="L169" s="41"/>
      <c r="M169" s="41"/>
    </row>
    <row r="170" spans="1:18" s="149" customFormat="1" ht="15" customHeight="1" x14ac:dyDescent="0.2">
      <c r="A170" s="150"/>
      <c r="B170" s="150"/>
      <c r="C170" s="150"/>
      <c r="D170" s="155"/>
      <c r="E170" s="148"/>
      <c r="F170" s="179"/>
      <c r="G170" s="84"/>
      <c r="I170" s="41"/>
      <c r="J170" s="41"/>
      <c r="K170" s="41"/>
      <c r="L170" s="41"/>
      <c r="M170" s="41"/>
    </row>
    <row r="171" spans="1:18" s="149" customFormat="1" ht="45" x14ac:dyDescent="0.2">
      <c r="A171" s="150" t="s">
        <v>44</v>
      </c>
      <c r="B171" s="164" t="s">
        <v>161</v>
      </c>
      <c r="C171" s="166" t="s">
        <v>261</v>
      </c>
      <c r="D171" s="155" t="s">
        <v>47</v>
      </c>
      <c r="E171" s="148">
        <v>2463</v>
      </c>
      <c r="F171" s="178"/>
      <c r="G171" s="84" t="str">
        <f>IF(ISBLANK(E171),"",IF(ISBLANK(F171),"",E171*F171))</f>
        <v/>
      </c>
      <c r="I171" s="42"/>
      <c r="J171" s="41"/>
      <c r="K171" s="41"/>
      <c r="L171" s="41"/>
      <c r="M171" s="41"/>
    </row>
    <row r="172" spans="1:18" s="149" customFormat="1" ht="15" customHeight="1" x14ac:dyDescent="0.2">
      <c r="A172" s="150"/>
      <c r="B172" s="150"/>
      <c r="C172" s="150"/>
      <c r="D172" s="155"/>
      <c r="E172" s="148"/>
      <c r="F172" s="178"/>
      <c r="G172" s="84"/>
      <c r="I172" s="42"/>
      <c r="J172" s="41"/>
      <c r="K172" s="41"/>
      <c r="L172" s="41"/>
      <c r="M172" s="41"/>
    </row>
    <row r="173" spans="1:18" s="149" customFormat="1" ht="15" customHeight="1" x14ac:dyDescent="0.2">
      <c r="A173" s="150"/>
      <c r="B173" s="154" t="s">
        <v>162</v>
      </c>
      <c r="C173" s="146" t="s">
        <v>163</v>
      </c>
      <c r="D173" s="155"/>
      <c r="E173" s="148"/>
      <c r="F173" s="178"/>
      <c r="G173" s="84"/>
      <c r="H173" s="41"/>
      <c r="I173" s="41"/>
      <c r="J173" s="41"/>
      <c r="K173" s="42"/>
      <c r="L173" s="41"/>
      <c r="M173" s="41"/>
      <c r="N173" s="41"/>
      <c r="O173" s="41"/>
      <c r="P173" s="41"/>
      <c r="Q173" s="41"/>
      <c r="R173" s="41"/>
    </row>
    <row r="174" spans="1:18" s="149" customFormat="1" ht="15" customHeight="1" x14ac:dyDescent="0.2">
      <c r="A174" s="150"/>
      <c r="B174" s="154"/>
      <c r="C174" s="146"/>
      <c r="D174" s="155"/>
      <c r="E174" s="148"/>
      <c r="F174" s="178"/>
      <c r="G174" s="84"/>
      <c r="H174" s="41"/>
      <c r="I174" s="41"/>
      <c r="J174" s="41"/>
      <c r="K174" s="42"/>
      <c r="L174" s="41"/>
      <c r="M174" s="41"/>
      <c r="N174" s="41"/>
      <c r="O174" s="41"/>
      <c r="P174" s="41"/>
      <c r="Q174" s="41"/>
      <c r="R174" s="41"/>
    </row>
    <row r="175" spans="1:18" s="149" customFormat="1" ht="15" customHeight="1" x14ac:dyDescent="0.2">
      <c r="A175" s="150"/>
      <c r="B175" s="154" t="s">
        <v>164</v>
      </c>
      <c r="C175" s="154" t="s">
        <v>165</v>
      </c>
      <c r="D175" s="155"/>
      <c r="E175" s="148"/>
      <c r="F175" s="178"/>
      <c r="G175" s="84" t="str">
        <f>IF(ISBLANK(E175),"",IF(ISBLANK(F175),"",E175*F175))</f>
        <v/>
      </c>
    </row>
    <row r="176" spans="1:18" s="149" customFormat="1" ht="15" hidden="1" customHeight="1" x14ac:dyDescent="0.2">
      <c r="A176" s="150"/>
      <c r="B176" s="154"/>
      <c r="C176" s="146"/>
      <c r="D176" s="155"/>
      <c r="E176" s="148"/>
      <c r="F176" s="178"/>
      <c r="G176" s="84"/>
      <c r="H176" s="41"/>
      <c r="I176" s="41"/>
      <c r="J176" s="41"/>
      <c r="K176" s="42"/>
      <c r="L176" s="41"/>
      <c r="M176" s="41"/>
      <c r="N176" s="41"/>
      <c r="O176" s="41"/>
      <c r="P176" s="41"/>
      <c r="Q176" s="41"/>
      <c r="R176" s="41"/>
    </row>
    <row r="177" spans="1:18" s="149" customFormat="1" ht="60" hidden="1" x14ac:dyDescent="0.2">
      <c r="A177" s="150" t="s">
        <v>48</v>
      </c>
      <c r="B177" s="150" t="s">
        <v>166</v>
      </c>
      <c r="C177" s="150" t="s">
        <v>167</v>
      </c>
      <c r="D177" s="155" t="s">
        <v>81</v>
      </c>
      <c r="E177" s="148">
        <v>0</v>
      </c>
      <c r="F177" s="179"/>
      <c r="G177" s="84" t="str">
        <f>IF(ISBLANK(E177),"",IF(ISBLANK(F177),"",E177*F177))</f>
        <v/>
      </c>
      <c r="I177" s="41"/>
      <c r="J177" s="41"/>
      <c r="K177" s="41"/>
      <c r="L177" s="41"/>
      <c r="M177" s="41"/>
    </row>
    <row r="178" spans="1:18" s="149" customFormat="1" ht="15" customHeight="1" x14ac:dyDescent="0.2">
      <c r="A178" s="150"/>
      <c r="B178" s="150"/>
      <c r="C178" s="150"/>
      <c r="D178" s="155"/>
      <c r="E178" s="148"/>
      <c r="F178" s="178"/>
      <c r="G178" s="84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1:18" s="149" customFormat="1" ht="31.5" x14ac:dyDescent="0.2">
      <c r="A179" s="150"/>
      <c r="B179" s="154" t="s">
        <v>168</v>
      </c>
      <c r="C179" s="154" t="s">
        <v>169</v>
      </c>
      <c r="D179" s="155"/>
      <c r="E179" s="148"/>
      <c r="F179" s="178"/>
      <c r="G179" s="84" t="str">
        <f>IF(ISBLANK(E179),"",IF(ISBLANK(F179),"",E179*F179))</f>
        <v/>
      </c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1:18" s="149" customFormat="1" ht="15" customHeight="1" x14ac:dyDescent="0.2">
      <c r="A180" s="150"/>
      <c r="B180" s="150"/>
      <c r="C180" s="150"/>
      <c r="D180" s="155"/>
      <c r="E180" s="148"/>
      <c r="F180" s="179"/>
      <c r="G180" s="84"/>
      <c r="I180" s="41"/>
      <c r="J180" s="41"/>
      <c r="K180" s="41"/>
      <c r="L180" s="41"/>
      <c r="M180" s="41"/>
    </row>
    <row r="181" spans="1:18" s="149" customFormat="1" ht="50.25" customHeight="1" x14ac:dyDescent="0.2">
      <c r="A181" s="150" t="s">
        <v>51</v>
      </c>
      <c r="B181" s="164" t="s">
        <v>170</v>
      </c>
      <c r="C181" s="165" t="s">
        <v>171</v>
      </c>
      <c r="D181" s="155" t="s">
        <v>47</v>
      </c>
      <c r="E181" s="148">
        <v>22</v>
      </c>
      <c r="F181" s="179"/>
      <c r="G181" s="84" t="str">
        <f>IF(ISBLANK(E181),"",IF(ISBLANK(F181),"",E181*F181))</f>
        <v/>
      </c>
      <c r="I181" s="41"/>
      <c r="J181" s="41"/>
      <c r="K181" s="41"/>
      <c r="L181" s="41"/>
      <c r="M181" s="41"/>
    </row>
    <row r="182" spans="1:18" s="149" customFormat="1" ht="15" customHeight="1" x14ac:dyDescent="0.2">
      <c r="A182" s="150"/>
      <c r="D182" s="155"/>
      <c r="E182" s="148"/>
      <c r="F182" s="179"/>
      <c r="G182" s="84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1:18" s="149" customFormat="1" ht="45" x14ac:dyDescent="0.2">
      <c r="A183" s="150" t="s">
        <v>54</v>
      </c>
      <c r="B183" s="164" t="s">
        <v>172</v>
      </c>
      <c r="C183" s="165" t="s">
        <v>173</v>
      </c>
      <c r="D183" s="155" t="s">
        <v>47</v>
      </c>
      <c r="E183" s="148">
        <v>2463</v>
      </c>
      <c r="F183" s="178"/>
      <c r="G183" s="84" t="str">
        <f>IF(ISBLANK(E183),"",IF(ISBLANK(F183),"",E183*F183))</f>
        <v/>
      </c>
      <c r="I183" s="41"/>
      <c r="J183" s="41"/>
      <c r="K183" s="41"/>
      <c r="L183" s="41"/>
      <c r="M183" s="41"/>
    </row>
    <row r="184" spans="1:18" s="149" customFormat="1" ht="15" customHeight="1" x14ac:dyDescent="0.2">
      <c r="A184" s="150"/>
      <c r="B184" s="150"/>
      <c r="C184" s="150"/>
      <c r="D184" s="155"/>
      <c r="E184" s="148"/>
      <c r="F184" s="178"/>
      <c r="G184" s="84"/>
      <c r="I184" s="41"/>
      <c r="J184" s="41"/>
      <c r="K184" s="41"/>
      <c r="L184" s="41"/>
      <c r="M184" s="41"/>
    </row>
    <row r="185" spans="1:18" s="149" customFormat="1" ht="15" customHeight="1" x14ac:dyDescent="0.2">
      <c r="A185" s="150"/>
      <c r="B185" s="154" t="s">
        <v>174</v>
      </c>
      <c r="C185" s="154" t="s">
        <v>175</v>
      </c>
      <c r="D185" s="155"/>
      <c r="E185" s="148"/>
      <c r="F185" s="178"/>
      <c r="G185" s="84" t="str">
        <f>IF(ISBLANK(E185),"",IF(ISBLANK(F185),"",E185*F185))</f>
        <v/>
      </c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1:18" s="89" customFormat="1" ht="15" customHeight="1" x14ac:dyDescent="0.25">
      <c r="A186" s="85"/>
      <c r="B186" s="86"/>
      <c r="C186" s="86"/>
      <c r="D186" s="87"/>
      <c r="E186" s="88"/>
      <c r="F186" s="180"/>
      <c r="G186" s="84"/>
    </row>
    <row r="187" spans="1:18" s="149" customFormat="1" ht="15" customHeight="1" x14ac:dyDescent="0.2">
      <c r="A187" s="150"/>
      <c r="B187" s="154" t="s">
        <v>176</v>
      </c>
      <c r="C187" s="154" t="s">
        <v>177</v>
      </c>
      <c r="D187" s="155"/>
      <c r="E187" s="148"/>
      <c r="F187" s="178"/>
      <c r="G187" s="84" t="str">
        <f>IF(ISBLANK(E187),"",IF(ISBLANK(F187),"",E187*F187))</f>
        <v/>
      </c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1:18" s="149" customFormat="1" ht="15" customHeight="1" x14ac:dyDescent="0.2">
      <c r="A188" s="150"/>
      <c r="B188" s="154"/>
      <c r="C188" s="154"/>
      <c r="D188" s="155"/>
      <c r="E188" s="148"/>
      <c r="F188" s="178"/>
      <c r="G188" s="84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1:18" s="149" customFormat="1" ht="30" x14ac:dyDescent="0.2">
      <c r="A189" s="150" t="s">
        <v>57</v>
      </c>
      <c r="B189" s="150" t="s">
        <v>178</v>
      </c>
      <c r="C189" s="150" t="s">
        <v>179</v>
      </c>
      <c r="D189" s="155" t="s">
        <v>81</v>
      </c>
      <c r="E189" s="148">
        <v>25.2</v>
      </c>
      <c r="F189" s="178"/>
      <c r="G189" s="84" t="str">
        <f>IF(ISBLANK(E189),"",IF(ISBLANK(F189),"",E189*F189))</f>
        <v/>
      </c>
      <c r="I189" s="41"/>
      <c r="J189" s="41"/>
      <c r="K189" s="41"/>
      <c r="L189" s="41"/>
      <c r="M189" s="41"/>
    </row>
    <row r="190" spans="1:18" s="149" customFormat="1" ht="15" customHeight="1" x14ac:dyDescent="0.2">
      <c r="A190" s="150"/>
      <c r="B190" s="150"/>
      <c r="C190" s="150"/>
      <c r="D190" s="155"/>
      <c r="E190" s="148"/>
      <c r="F190" s="178"/>
      <c r="G190" s="84"/>
      <c r="I190" s="41"/>
      <c r="J190" s="41"/>
      <c r="K190" s="41"/>
      <c r="L190" s="41"/>
      <c r="M190" s="41"/>
    </row>
    <row r="191" spans="1:18" s="149" customFormat="1" ht="30" x14ac:dyDescent="0.2">
      <c r="A191" s="150" t="s">
        <v>59</v>
      </c>
      <c r="B191" s="150" t="s">
        <v>180</v>
      </c>
      <c r="C191" s="150" t="s">
        <v>181</v>
      </c>
      <c r="D191" s="155" t="s">
        <v>81</v>
      </c>
      <c r="E191" s="148">
        <v>24.8</v>
      </c>
      <c r="F191" s="178"/>
      <c r="G191" s="84" t="str">
        <f>IF(ISBLANK(E191),"",IF(ISBLANK(F191),"",E191*F191))</f>
        <v/>
      </c>
      <c r="H191" s="41"/>
      <c r="I191" s="41"/>
      <c r="J191" s="41"/>
      <c r="K191" s="42"/>
      <c r="L191" s="41"/>
      <c r="M191" s="41"/>
      <c r="N191" s="41"/>
      <c r="O191" s="41"/>
      <c r="P191" s="41"/>
      <c r="Q191" s="41"/>
      <c r="R191" s="41"/>
    </row>
    <row r="192" spans="1:18" s="149" customFormat="1" ht="15" customHeight="1" x14ac:dyDescent="0.2">
      <c r="A192" s="150"/>
      <c r="B192" s="150"/>
      <c r="C192" s="150"/>
      <c r="D192" s="155"/>
      <c r="E192" s="148"/>
      <c r="F192" s="178"/>
      <c r="G192" s="84"/>
      <c r="H192" s="41"/>
      <c r="I192" s="41"/>
      <c r="J192" s="41"/>
      <c r="K192" s="42"/>
      <c r="L192" s="41"/>
      <c r="M192" s="41"/>
      <c r="N192" s="41"/>
      <c r="O192" s="41"/>
      <c r="P192" s="41"/>
      <c r="Q192" s="41"/>
      <c r="R192" s="41"/>
    </row>
    <row r="193" spans="1:16" s="100" customFormat="1" ht="15" customHeight="1" x14ac:dyDescent="0.25">
      <c r="A193" s="95"/>
      <c r="B193" s="96"/>
      <c r="C193" s="96" t="s">
        <v>182</v>
      </c>
      <c r="D193" s="97"/>
      <c r="E193" s="90"/>
      <c r="F193" s="181"/>
      <c r="G193" s="99" t="str">
        <f>IF(SUM(G159:G191)=0,"",SUM(G159:G191))</f>
        <v/>
      </c>
    </row>
    <row r="194" spans="1:16" s="94" customFormat="1" ht="15" customHeight="1" x14ac:dyDescent="0.2">
      <c r="A194" s="75"/>
      <c r="B194" s="91"/>
      <c r="C194" s="91"/>
      <c r="D194" s="93"/>
      <c r="E194" s="88"/>
      <c r="F194" s="180"/>
      <c r="G194" s="84"/>
    </row>
    <row r="195" spans="1:16" s="94" customFormat="1" ht="15" customHeight="1" x14ac:dyDescent="0.2">
      <c r="A195" s="75"/>
      <c r="B195" s="91"/>
      <c r="C195" s="91"/>
      <c r="D195" s="93"/>
      <c r="E195" s="88"/>
      <c r="F195" s="180"/>
      <c r="G195" s="84"/>
    </row>
    <row r="196" spans="1:16" s="89" customFormat="1" ht="15" customHeight="1" x14ac:dyDescent="0.25">
      <c r="A196" s="85"/>
      <c r="B196" s="86" t="s">
        <v>183</v>
      </c>
      <c r="C196" s="86" t="s">
        <v>14</v>
      </c>
      <c r="D196" s="103"/>
      <c r="E196" s="84"/>
      <c r="F196" s="180"/>
      <c r="G196" s="84" t="str">
        <f>IF(ISBLANK(E196),"",IF(ISBLANK(F196),"",E196*F196))</f>
        <v/>
      </c>
    </row>
    <row r="197" spans="1:16" s="89" customFormat="1" ht="15" customHeight="1" x14ac:dyDescent="0.25">
      <c r="A197" s="85"/>
      <c r="B197" s="86"/>
      <c r="C197" s="86"/>
      <c r="D197" s="103"/>
      <c r="E197" s="84"/>
      <c r="F197" s="180"/>
      <c r="G197" s="84"/>
    </row>
    <row r="198" spans="1:16" s="149" customFormat="1" ht="15" customHeight="1" x14ac:dyDescent="0.2">
      <c r="A198" s="153"/>
      <c r="B198" s="146" t="s">
        <v>184</v>
      </c>
      <c r="C198" s="167" t="s">
        <v>185</v>
      </c>
      <c r="D198" s="147"/>
      <c r="E198" s="148"/>
      <c r="F198" s="178"/>
      <c r="G198" s="148"/>
      <c r="H198" s="41"/>
      <c r="I198" s="41"/>
      <c r="J198" s="41"/>
      <c r="K198" s="41"/>
      <c r="L198" s="41"/>
      <c r="M198" s="41"/>
      <c r="N198" s="41"/>
      <c r="O198" s="41"/>
      <c r="P198" s="41"/>
    </row>
    <row r="199" spans="1:16" s="149" customFormat="1" ht="15" customHeight="1" x14ac:dyDescent="0.2">
      <c r="A199" s="153"/>
      <c r="B199" s="145"/>
      <c r="C199" s="168"/>
      <c r="D199" s="147"/>
      <c r="E199" s="148"/>
      <c r="F199" s="178"/>
      <c r="G199" s="68"/>
      <c r="H199" s="41"/>
      <c r="I199" s="41"/>
      <c r="J199" s="41"/>
      <c r="K199" s="41"/>
      <c r="L199" s="41"/>
      <c r="M199" s="41"/>
      <c r="N199" s="41"/>
      <c r="O199" s="41"/>
      <c r="P199" s="41"/>
    </row>
    <row r="200" spans="1:16" s="170" customFormat="1" ht="60" x14ac:dyDescent="0.2">
      <c r="A200" s="39">
        <v>1</v>
      </c>
      <c r="B200" s="145" t="s">
        <v>186</v>
      </c>
      <c r="C200" s="169" t="s">
        <v>187</v>
      </c>
      <c r="D200" s="147" t="s">
        <v>47</v>
      </c>
      <c r="E200" s="88">
        <v>15</v>
      </c>
      <c r="F200" s="104"/>
      <c r="G200" s="42" t="str">
        <f>IF(ISBLANK(E200),"",IF(ISBLANK(F200),"",E200*F200))</f>
        <v/>
      </c>
    </row>
    <row r="201" spans="1:16" s="149" customFormat="1" ht="15" customHeight="1" x14ac:dyDescent="0.2">
      <c r="A201" s="153"/>
      <c r="B201" s="145"/>
      <c r="C201" s="171"/>
      <c r="D201" s="147"/>
      <c r="E201" s="148"/>
      <c r="F201" s="178"/>
      <c r="G201" s="42"/>
      <c r="I201" s="42"/>
      <c r="J201" s="41"/>
      <c r="K201" s="41"/>
      <c r="L201" s="41"/>
      <c r="M201" s="41"/>
    </row>
    <row r="202" spans="1:16" s="149" customFormat="1" ht="45" x14ac:dyDescent="0.2">
      <c r="A202" s="153">
        <v>2</v>
      </c>
      <c r="B202" s="145" t="s">
        <v>88</v>
      </c>
      <c r="C202" s="171" t="s">
        <v>188</v>
      </c>
      <c r="D202" s="147" t="s">
        <v>72</v>
      </c>
      <c r="E202" s="148">
        <v>506</v>
      </c>
      <c r="F202" s="178"/>
      <c r="G202" s="42" t="str">
        <f>IF(ISBLANK(E202),"",IF(ISBLANK(F202),"",E202*F202))</f>
        <v/>
      </c>
      <c r="I202" s="42"/>
      <c r="J202" s="41"/>
      <c r="K202" s="41"/>
      <c r="L202" s="41"/>
      <c r="M202" s="41"/>
    </row>
    <row r="203" spans="1:16" s="149" customFormat="1" ht="15" customHeight="1" x14ac:dyDescent="0.2">
      <c r="A203" s="153"/>
      <c r="B203" s="145"/>
      <c r="C203" s="171"/>
      <c r="D203" s="147"/>
      <c r="E203" s="148"/>
      <c r="F203" s="178"/>
      <c r="G203" s="42"/>
      <c r="I203" s="42"/>
      <c r="J203" s="41"/>
      <c r="K203" s="41"/>
      <c r="L203" s="41"/>
      <c r="M203" s="41"/>
    </row>
    <row r="204" spans="1:16" s="149" customFormat="1" ht="30" x14ac:dyDescent="0.2">
      <c r="A204" s="153">
        <v>3</v>
      </c>
      <c r="B204" s="145" t="s">
        <v>88</v>
      </c>
      <c r="C204" s="172" t="s">
        <v>189</v>
      </c>
      <c r="D204" s="173" t="s">
        <v>39</v>
      </c>
      <c r="E204" s="152">
        <v>3</v>
      </c>
      <c r="F204" s="178"/>
      <c r="G204" s="42" t="str">
        <f>IF(ISBLANK(E204),"",IF(ISBLANK(F204),"",E204*F204))</f>
        <v/>
      </c>
      <c r="I204" s="41"/>
      <c r="J204" s="41"/>
      <c r="K204" s="41"/>
      <c r="L204" s="41"/>
      <c r="M204" s="41"/>
    </row>
    <row r="205" spans="1:16" s="89" customFormat="1" ht="15" customHeight="1" x14ac:dyDescent="0.25">
      <c r="A205" s="85"/>
      <c r="B205" s="86"/>
      <c r="C205" s="86"/>
      <c r="D205" s="103"/>
      <c r="E205" s="84"/>
      <c r="F205" s="180"/>
      <c r="G205" s="84"/>
    </row>
    <row r="206" spans="1:16" s="149" customFormat="1" ht="15" customHeight="1" x14ac:dyDescent="0.25">
      <c r="A206" s="153"/>
      <c r="B206" s="151" t="s">
        <v>190</v>
      </c>
      <c r="C206" s="151" t="s">
        <v>191</v>
      </c>
      <c r="D206" s="147"/>
      <c r="E206" s="148"/>
      <c r="F206" s="178"/>
      <c r="G206" s="68" t="str">
        <f>IF(ISBLANK(E206),"",IF(ISBLANK(F206),"",E206*F206))</f>
        <v/>
      </c>
      <c r="I206" s="42"/>
      <c r="J206" s="41"/>
      <c r="K206" s="41"/>
      <c r="L206" s="41"/>
      <c r="M206" s="41"/>
    </row>
    <row r="207" spans="1:16" s="149" customFormat="1" ht="15" customHeight="1" x14ac:dyDescent="0.25">
      <c r="A207" s="153"/>
      <c r="B207" s="151"/>
      <c r="C207" s="174"/>
      <c r="D207" s="147"/>
      <c r="E207" s="148"/>
      <c r="F207" s="178"/>
      <c r="G207" s="148"/>
      <c r="I207" s="42"/>
      <c r="J207" s="41"/>
      <c r="K207" s="41"/>
      <c r="L207" s="41"/>
      <c r="M207" s="41"/>
    </row>
    <row r="208" spans="1:16" s="149" customFormat="1" ht="75" x14ac:dyDescent="0.2">
      <c r="A208" s="153">
        <v>4</v>
      </c>
      <c r="B208" s="145" t="s">
        <v>192</v>
      </c>
      <c r="C208" s="169" t="s">
        <v>272</v>
      </c>
      <c r="D208" s="147" t="s">
        <v>72</v>
      </c>
      <c r="E208" s="148">
        <v>371</v>
      </c>
      <c r="F208" s="178"/>
      <c r="G208" s="42" t="str">
        <f>IF(ISBLANK(E208),"",IF(ISBLANK(F208),"",E208*F208))</f>
        <v/>
      </c>
      <c r="I208" s="42"/>
      <c r="J208" s="41"/>
      <c r="K208" s="41"/>
      <c r="L208" s="41"/>
      <c r="M208" s="41"/>
    </row>
    <row r="209" spans="1:256" s="149" customFormat="1" ht="15" hidden="1" customHeight="1" x14ac:dyDescent="0.2">
      <c r="A209" s="153"/>
      <c r="B209" s="145"/>
      <c r="C209" s="169"/>
      <c r="D209" s="147"/>
      <c r="E209" s="148"/>
      <c r="F209" s="178"/>
      <c r="G209" s="42"/>
      <c r="I209" s="42"/>
      <c r="J209" s="41"/>
      <c r="K209" s="41"/>
      <c r="L209" s="41"/>
      <c r="M209" s="41"/>
    </row>
    <row r="210" spans="1:256" s="149" customFormat="1" ht="30" hidden="1" x14ac:dyDescent="0.2">
      <c r="A210" s="153">
        <v>5</v>
      </c>
      <c r="B210" s="145" t="s">
        <v>88</v>
      </c>
      <c r="C210" s="169" t="s">
        <v>193</v>
      </c>
      <c r="D210" s="147" t="s">
        <v>39</v>
      </c>
      <c r="E210" s="148">
        <v>0</v>
      </c>
      <c r="F210" s="178"/>
      <c r="G210" s="42" t="str">
        <f>IF(ISBLANK(E210),"",IF(ISBLANK(F210),"",E210*F210))</f>
        <v/>
      </c>
      <c r="I210" s="42"/>
      <c r="J210" s="41"/>
      <c r="K210" s="41"/>
      <c r="L210" s="41"/>
      <c r="M210" s="41"/>
    </row>
    <row r="211" spans="1:256" s="89" customFormat="1" ht="15" customHeight="1" x14ac:dyDescent="0.25">
      <c r="A211" s="85"/>
      <c r="B211" s="86"/>
      <c r="C211" s="86"/>
      <c r="D211" s="103"/>
      <c r="E211" s="84"/>
      <c r="F211" s="180"/>
      <c r="G211" s="84"/>
    </row>
    <row r="212" spans="1:256" s="149" customFormat="1" ht="15" customHeight="1" x14ac:dyDescent="0.2">
      <c r="A212" s="153"/>
      <c r="B212" s="146" t="s">
        <v>194</v>
      </c>
      <c r="C212" s="146" t="s">
        <v>195</v>
      </c>
      <c r="D212" s="147"/>
      <c r="E212" s="148"/>
      <c r="F212" s="178"/>
      <c r="G212" s="68" t="str">
        <f>IF(ISBLANK(E212),"",IF(ISBLANK(F212),"",E212*F212))</f>
        <v/>
      </c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</row>
    <row r="213" spans="1:256" s="149" customFormat="1" ht="15" customHeight="1" x14ac:dyDescent="0.2">
      <c r="A213" s="153"/>
      <c r="B213" s="146"/>
      <c r="C213" s="146"/>
      <c r="D213" s="147"/>
      <c r="E213" s="148"/>
      <c r="F213" s="178"/>
      <c r="G213" s="68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</row>
    <row r="214" spans="1:256" s="149" customFormat="1" ht="45" x14ac:dyDescent="0.2">
      <c r="A214" s="153">
        <v>6</v>
      </c>
      <c r="B214" s="145" t="s">
        <v>196</v>
      </c>
      <c r="C214" s="169" t="s">
        <v>197</v>
      </c>
      <c r="D214" s="147" t="s">
        <v>39</v>
      </c>
      <c r="E214" s="152">
        <v>3</v>
      </c>
      <c r="F214" s="179"/>
      <c r="G214" s="42" t="str">
        <f>IF(ISBLANK(E214),"",IF(ISBLANK(F214),"",E214*F214))</f>
        <v/>
      </c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</row>
    <row r="215" spans="1:256" s="163" customFormat="1" ht="15" customHeight="1" x14ac:dyDescent="0.2">
      <c r="A215" s="157"/>
      <c r="B215" s="158"/>
      <c r="C215" s="172"/>
      <c r="D215" s="173"/>
      <c r="E215" s="152"/>
      <c r="F215" s="179"/>
      <c r="G215" s="162"/>
      <c r="I215" s="161"/>
      <c r="J215" s="161"/>
      <c r="K215" s="161"/>
      <c r="L215" s="161"/>
      <c r="M215" s="161"/>
    </row>
    <row r="216" spans="1:256" s="163" customFormat="1" ht="60" x14ac:dyDescent="0.2">
      <c r="A216" s="157">
        <v>7</v>
      </c>
      <c r="B216" s="145" t="s">
        <v>198</v>
      </c>
      <c r="C216" s="172" t="s">
        <v>279</v>
      </c>
      <c r="D216" s="147" t="s">
        <v>39</v>
      </c>
      <c r="E216" s="148">
        <v>2</v>
      </c>
      <c r="F216" s="178"/>
      <c r="G216" s="42" t="str">
        <f>IF(ISBLANK(E216),"",IF(ISBLANK(F216),"",E216*F216))</f>
        <v/>
      </c>
      <c r="I216" s="161"/>
      <c r="J216" s="161"/>
      <c r="K216" s="161"/>
      <c r="L216" s="161"/>
      <c r="M216" s="161"/>
    </row>
    <row r="217" spans="1:256" s="163" customFormat="1" ht="15" customHeight="1" x14ac:dyDescent="0.2">
      <c r="A217" s="157"/>
      <c r="B217" s="145"/>
      <c r="C217" s="169"/>
      <c r="D217" s="147"/>
      <c r="E217" s="148"/>
      <c r="F217" s="178"/>
      <c r="G217" s="42"/>
      <c r="I217" s="161"/>
      <c r="J217" s="161"/>
      <c r="K217" s="161"/>
      <c r="L217" s="161"/>
      <c r="M217" s="161"/>
    </row>
    <row r="218" spans="1:256" s="168" customFormat="1" ht="60" x14ac:dyDescent="0.2">
      <c r="A218" s="157">
        <v>8</v>
      </c>
      <c r="B218" s="158" t="s">
        <v>199</v>
      </c>
      <c r="C218" s="172" t="s">
        <v>200</v>
      </c>
      <c r="D218" s="173" t="s">
        <v>39</v>
      </c>
      <c r="E218" s="152">
        <v>3</v>
      </c>
      <c r="F218" s="179"/>
      <c r="G218" s="42" t="str">
        <f>IF(ISBLANK(E218),"",IF(ISBLANK(F218),"",E218*F218))</f>
        <v/>
      </c>
      <c r="H218" s="163"/>
      <c r="I218" s="161"/>
      <c r="J218" s="161"/>
      <c r="K218" s="161"/>
      <c r="L218" s="161"/>
      <c r="M218" s="161"/>
      <c r="N218" s="163"/>
      <c r="O218" s="163"/>
      <c r="P218" s="163"/>
      <c r="Q218" s="163"/>
      <c r="R218" s="163"/>
      <c r="HU218" s="163"/>
      <c r="HV218" s="163"/>
      <c r="HW218" s="163"/>
      <c r="HX218" s="163"/>
      <c r="HY218" s="163"/>
      <c r="HZ218" s="163"/>
      <c r="IA218" s="163"/>
      <c r="IB218" s="163"/>
      <c r="IC218" s="163"/>
      <c r="ID218" s="163"/>
      <c r="IE218" s="163"/>
      <c r="IF218" s="163"/>
      <c r="IG218" s="163"/>
      <c r="IH218" s="163"/>
      <c r="II218" s="163"/>
      <c r="IJ218" s="163"/>
      <c r="IK218" s="163"/>
      <c r="IL218" s="163"/>
      <c r="IM218" s="163"/>
      <c r="IN218" s="163"/>
      <c r="IO218" s="163"/>
      <c r="IP218" s="163"/>
      <c r="IQ218" s="163"/>
      <c r="IR218" s="163"/>
      <c r="IS218" s="163"/>
      <c r="IT218" s="163"/>
      <c r="IU218" s="163"/>
      <c r="IV218" s="163"/>
    </row>
    <row r="219" spans="1:256" s="149" customFormat="1" ht="15" customHeight="1" x14ac:dyDescent="0.2">
      <c r="A219" s="153"/>
      <c r="B219" s="145"/>
      <c r="C219" s="168"/>
      <c r="D219" s="147"/>
      <c r="E219" s="148"/>
      <c r="F219" s="179"/>
      <c r="G219" s="42"/>
      <c r="I219" s="41"/>
      <c r="J219" s="41"/>
      <c r="K219" s="41"/>
      <c r="L219" s="41"/>
      <c r="M219" s="41"/>
    </row>
    <row r="220" spans="1:256" s="149" customFormat="1" ht="60" x14ac:dyDescent="0.2">
      <c r="A220" s="157">
        <v>9</v>
      </c>
      <c r="B220" s="145" t="s">
        <v>201</v>
      </c>
      <c r="C220" s="172" t="s">
        <v>202</v>
      </c>
      <c r="D220" s="147" t="s">
        <v>39</v>
      </c>
      <c r="E220" s="148">
        <v>2</v>
      </c>
      <c r="F220" s="178"/>
      <c r="G220" s="42" t="str">
        <f>IF(ISBLANK(E220),"",IF(ISBLANK(F220),"",E220*F220))</f>
        <v/>
      </c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</row>
    <row r="221" spans="1:256" s="149" customFormat="1" ht="15" customHeight="1" x14ac:dyDescent="0.2">
      <c r="A221" s="153"/>
      <c r="B221" s="145"/>
      <c r="C221" s="169"/>
      <c r="D221" s="147"/>
      <c r="E221" s="148"/>
      <c r="F221" s="178"/>
      <c r="G221" s="68"/>
      <c r="I221" s="41"/>
      <c r="J221" s="41"/>
      <c r="K221" s="41"/>
      <c r="L221" s="41"/>
      <c r="M221" s="41"/>
    </row>
    <row r="222" spans="1:256" s="149" customFormat="1" ht="15" customHeight="1" x14ac:dyDescent="0.25">
      <c r="A222" s="153"/>
      <c r="B222" s="146" t="s">
        <v>203</v>
      </c>
      <c r="C222" s="151" t="s">
        <v>204</v>
      </c>
      <c r="D222" s="147"/>
      <c r="E222" s="148"/>
      <c r="F222" s="178"/>
      <c r="G222" s="68" t="str">
        <f>IF(ISBLANK(E222),"",IF(ISBLANK(F222),"",E222*F222))</f>
        <v/>
      </c>
      <c r="I222" s="42"/>
      <c r="J222" s="41"/>
      <c r="K222" s="41"/>
      <c r="L222" s="41"/>
      <c r="M222" s="41"/>
    </row>
    <row r="223" spans="1:256" s="149" customFormat="1" ht="15" customHeight="1" x14ac:dyDescent="0.2">
      <c r="A223" s="153"/>
      <c r="B223" s="145"/>
      <c r="C223" s="169"/>
      <c r="D223" s="147"/>
      <c r="E223" s="148"/>
      <c r="F223" s="178"/>
      <c r="G223" s="42"/>
      <c r="I223" s="41"/>
      <c r="J223" s="41"/>
      <c r="K223" s="41"/>
      <c r="L223" s="41"/>
      <c r="M223" s="41"/>
    </row>
    <row r="224" spans="1:256" s="90" customFormat="1" ht="45" x14ac:dyDescent="0.2">
      <c r="A224" s="153">
        <v>10</v>
      </c>
      <c r="B224" s="145" t="s">
        <v>205</v>
      </c>
      <c r="C224" s="169" t="s">
        <v>206</v>
      </c>
      <c r="D224" s="147" t="s">
        <v>72</v>
      </c>
      <c r="E224" s="148">
        <v>48.1</v>
      </c>
      <c r="F224" s="178"/>
      <c r="G224" s="42" t="str">
        <f>IF(ISBLANK(E224),"",IF(ISBLANK(F224),"",E224*F224))</f>
        <v/>
      </c>
      <c r="H224" s="149"/>
      <c r="I224" s="41"/>
      <c r="J224" s="41"/>
      <c r="K224" s="41"/>
      <c r="L224" s="41"/>
      <c r="M224" s="41"/>
      <c r="N224" s="149"/>
      <c r="O224" s="149"/>
      <c r="P224" s="149"/>
      <c r="Q224" s="149"/>
      <c r="R224" s="149"/>
      <c r="HU224" s="149"/>
      <c r="HV224" s="149"/>
      <c r="HW224" s="149"/>
      <c r="HX224" s="149"/>
      <c r="HY224" s="149"/>
      <c r="HZ224" s="149"/>
      <c r="IA224" s="149"/>
      <c r="IB224" s="149"/>
      <c r="IC224" s="149"/>
      <c r="ID224" s="149"/>
      <c r="IE224" s="149"/>
      <c r="IF224" s="149"/>
      <c r="IG224" s="149"/>
      <c r="IH224" s="149"/>
      <c r="II224" s="149"/>
      <c r="IJ224" s="149"/>
      <c r="IK224" s="149"/>
      <c r="IL224" s="149"/>
      <c r="IM224" s="149"/>
      <c r="IN224" s="149"/>
      <c r="IO224" s="149"/>
      <c r="IP224" s="149"/>
      <c r="IQ224" s="149"/>
      <c r="IR224" s="149"/>
      <c r="IS224" s="149"/>
      <c r="IT224" s="149"/>
      <c r="IU224" s="149"/>
      <c r="IV224" s="149"/>
    </row>
    <row r="225" spans="1:256" s="149" customFormat="1" ht="15" customHeight="1" x14ac:dyDescent="0.2">
      <c r="A225" s="153"/>
      <c r="B225" s="145"/>
      <c r="C225" s="169"/>
      <c r="D225" s="147"/>
      <c r="E225" s="148"/>
      <c r="F225" s="179"/>
      <c r="G225" s="42"/>
      <c r="I225" s="42"/>
      <c r="J225" s="41"/>
      <c r="K225" s="41"/>
      <c r="L225" s="41"/>
      <c r="M225" s="41"/>
    </row>
    <row r="226" spans="1:256" s="149" customFormat="1" ht="60" x14ac:dyDescent="0.2">
      <c r="A226" s="153">
        <v>11</v>
      </c>
      <c r="B226" s="145" t="s">
        <v>207</v>
      </c>
      <c r="C226" s="169" t="s">
        <v>208</v>
      </c>
      <c r="D226" s="147" t="s">
        <v>72</v>
      </c>
      <c r="E226" s="148">
        <v>48.1</v>
      </c>
      <c r="F226" s="178"/>
      <c r="G226" s="42" t="str">
        <f>IF(ISBLANK(E226),"",IF(ISBLANK(F226),"",E226*F226))</f>
        <v/>
      </c>
      <c r="I226" s="41"/>
      <c r="J226" s="41"/>
      <c r="K226" s="41"/>
      <c r="L226" s="41"/>
      <c r="M226" s="41"/>
    </row>
    <row r="227" spans="1:256" s="149" customFormat="1" ht="15" customHeight="1" x14ac:dyDescent="0.2">
      <c r="A227" s="153"/>
      <c r="B227" s="145"/>
      <c r="C227" s="169"/>
      <c r="D227" s="147"/>
      <c r="E227" s="148"/>
      <c r="F227" s="178"/>
      <c r="G227" s="68"/>
      <c r="I227" s="41"/>
      <c r="J227" s="41"/>
      <c r="K227" s="41"/>
      <c r="L227" s="41"/>
      <c r="M227" s="41"/>
    </row>
    <row r="228" spans="1:256" s="90" customFormat="1" ht="60" x14ac:dyDescent="0.2">
      <c r="A228" s="153">
        <v>12</v>
      </c>
      <c r="B228" s="145" t="s">
        <v>209</v>
      </c>
      <c r="C228" s="169" t="s">
        <v>210</v>
      </c>
      <c r="D228" s="147" t="s">
        <v>39</v>
      </c>
      <c r="E228" s="148">
        <v>5</v>
      </c>
      <c r="F228" s="178"/>
      <c r="G228" s="42" t="str">
        <f>IF(ISBLANK(E228),"",IF(ISBLANK(F228),"",E228*F228))</f>
        <v/>
      </c>
      <c r="H228" s="149"/>
      <c r="I228" s="41"/>
      <c r="J228" s="41"/>
      <c r="K228" s="41"/>
      <c r="L228" s="41"/>
      <c r="M228" s="41"/>
      <c r="HU228" s="149"/>
      <c r="HV228" s="149"/>
      <c r="HW228" s="149"/>
      <c r="HX228" s="149"/>
      <c r="HY228" s="149"/>
      <c r="HZ228" s="149"/>
      <c r="IA228" s="149"/>
      <c r="IB228" s="149"/>
      <c r="IC228" s="149"/>
      <c r="ID228" s="149"/>
      <c r="IE228" s="149"/>
      <c r="IF228" s="149"/>
      <c r="IG228" s="149"/>
      <c r="IH228" s="149"/>
      <c r="II228" s="149"/>
      <c r="IJ228" s="149"/>
      <c r="IK228" s="149"/>
      <c r="IL228" s="149"/>
      <c r="IM228" s="149"/>
      <c r="IN228" s="149"/>
      <c r="IO228" s="149"/>
      <c r="IP228" s="149"/>
      <c r="IQ228" s="149"/>
      <c r="IR228" s="149"/>
      <c r="IS228" s="149"/>
      <c r="IT228" s="149"/>
      <c r="IU228" s="149"/>
      <c r="IV228" s="149"/>
    </row>
    <row r="229" spans="1:256" s="109" customFormat="1" ht="15" customHeight="1" x14ac:dyDescent="0.2">
      <c r="A229" s="105"/>
      <c r="B229" s="106"/>
      <c r="C229" s="107"/>
      <c r="D229" s="108"/>
      <c r="E229" s="88"/>
      <c r="F229" s="180"/>
      <c r="G229" s="84"/>
    </row>
    <row r="230" spans="1:256" s="111" customFormat="1" ht="15" customHeight="1" x14ac:dyDescent="0.25">
      <c r="A230" s="95"/>
      <c r="B230" s="96"/>
      <c r="C230" s="96" t="s">
        <v>211</v>
      </c>
      <c r="D230" s="97"/>
      <c r="E230" s="90"/>
      <c r="F230" s="181"/>
      <c r="G230" s="99" t="str">
        <f>IF(SUM(G196:G229)=0,"",SUM(G196:G229))</f>
        <v/>
      </c>
      <c r="H230" s="110"/>
    </row>
    <row r="231" spans="1:256" s="116" customFormat="1" ht="15" customHeight="1" x14ac:dyDescent="0.2">
      <c r="A231" s="75"/>
      <c r="B231" s="112"/>
      <c r="C231" s="77"/>
      <c r="D231" s="113"/>
      <c r="E231" s="114"/>
      <c r="F231" s="180"/>
      <c r="G231" s="114"/>
      <c r="H231" s="115"/>
    </row>
    <row r="232" spans="1:256" s="116" customFormat="1" ht="15" customHeight="1" x14ac:dyDescent="0.2">
      <c r="A232" s="75"/>
      <c r="B232" s="112"/>
      <c r="C232" s="77"/>
      <c r="D232" s="113"/>
      <c r="E232" s="114"/>
      <c r="F232" s="180"/>
      <c r="G232" s="114"/>
      <c r="H232" s="115"/>
    </row>
    <row r="233" spans="1:256" s="89" customFormat="1" ht="36" x14ac:dyDescent="0.25">
      <c r="A233" s="85"/>
      <c r="B233" s="86" t="s">
        <v>212</v>
      </c>
      <c r="C233" s="86" t="s">
        <v>16</v>
      </c>
      <c r="D233" s="103"/>
      <c r="E233" s="84"/>
      <c r="F233" s="180"/>
      <c r="G233" s="84" t="str">
        <f>IF(ISBLANK(E233),"",IF(ISBLANK(F233),"",E233*F233))</f>
        <v/>
      </c>
    </row>
    <row r="234" spans="1:256" s="89" customFormat="1" ht="15" customHeight="1" x14ac:dyDescent="0.25">
      <c r="A234" s="85"/>
      <c r="B234" s="86"/>
      <c r="C234" s="86"/>
      <c r="D234" s="103"/>
      <c r="E234" s="84"/>
      <c r="F234" s="180"/>
      <c r="G234" s="84"/>
    </row>
    <row r="235" spans="1:256" s="116" customFormat="1" ht="15" customHeight="1" x14ac:dyDescent="0.2">
      <c r="A235" s="117"/>
      <c r="B235" s="112"/>
      <c r="C235" s="77"/>
      <c r="D235" s="113"/>
      <c r="E235" s="114"/>
      <c r="F235" s="180"/>
      <c r="G235" s="114"/>
      <c r="H235" s="115"/>
    </row>
    <row r="236" spans="1:256" s="111" customFormat="1" ht="15" customHeight="1" x14ac:dyDescent="0.25">
      <c r="A236" s="95"/>
      <c r="B236" s="96"/>
      <c r="C236" s="96" t="s">
        <v>213</v>
      </c>
      <c r="D236" s="97"/>
      <c r="E236" s="90"/>
      <c r="F236" s="181"/>
      <c r="G236" s="99">
        <f>IF(SUM(G235:G235)=0,0,SUM(G235:G235))</f>
        <v>0</v>
      </c>
      <c r="H236" s="110"/>
    </row>
    <row r="237" spans="1:256" s="116" customFormat="1" ht="15" customHeight="1" x14ac:dyDescent="0.2">
      <c r="A237" s="75"/>
      <c r="B237" s="112"/>
      <c r="C237" s="77"/>
      <c r="D237" s="113"/>
      <c r="E237" s="114"/>
      <c r="F237" s="180"/>
      <c r="G237" s="114"/>
      <c r="H237" s="115"/>
    </row>
    <row r="238" spans="1:256" s="116" customFormat="1" ht="15" customHeight="1" x14ac:dyDescent="0.2">
      <c r="A238" s="75"/>
      <c r="B238" s="112"/>
      <c r="C238" s="77"/>
      <c r="D238" s="113"/>
      <c r="E238" s="114"/>
      <c r="F238" s="180"/>
      <c r="G238" s="114"/>
      <c r="H238" s="115"/>
    </row>
    <row r="239" spans="1:256" s="89" customFormat="1" ht="15" customHeight="1" x14ac:dyDescent="0.25">
      <c r="A239" s="85"/>
      <c r="B239" s="86" t="s">
        <v>214</v>
      </c>
      <c r="C239" s="86" t="s">
        <v>215</v>
      </c>
      <c r="D239" s="103"/>
      <c r="E239" s="84"/>
      <c r="F239" s="180"/>
      <c r="G239" s="84" t="str">
        <f>IF(ISBLANK(E239),"",IF(ISBLANK(F239),"",E239*F239))</f>
        <v/>
      </c>
    </row>
    <row r="240" spans="1:256" s="89" customFormat="1" ht="15" customHeight="1" x14ac:dyDescent="0.25">
      <c r="A240" s="85"/>
      <c r="B240" s="86"/>
      <c r="C240" s="86"/>
      <c r="D240" s="103"/>
      <c r="E240" s="84"/>
      <c r="F240" s="180"/>
      <c r="G240" s="84"/>
    </row>
    <row r="241" spans="1:256" s="149" customFormat="1" ht="15" customHeight="1" x14ac:dyDescent="0.2">
      <c r="A241" s="153"/>
      <c r="B241" s="146" t="s">
        <v>216</v>
      </c>
      <c r="C241" s="167" t="s">
        <v>217</v>
      </c>
      <c r="D241" s="155"/>
      <c r="E241" s="148"/>
      <c r="F241" s="178"/>
      <c r="G241" s="148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</row>
    <row r="242" spans="1:256" s="149" customFormat="1" ht="15" hidden="1" customHeight="1" x14ac:dyDescent="0.2">
      <c r="A242" s="153"/>
      <c r="B242" s="146"/>
      <c r="C242" s="167"/>
      <c r="D242" s="155"/>
      <c r="E242" s="148"/>
      <c r="F242" s="178"/>
      <c r="G242" s="148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</row>
    <row r="243" spans="1:256" s="149" customFormat="1" ht="45" hidden="1" x14ac:dyDescent="0.2">
      <c r="A243" s="153">
        <v>1</v>
      </c>
      <c r="B243" s="145" t="s">
        <v>218</v>
      </c>
      <c r="C243" s="168" t="s">
        <v>219</v>
      </c>
      <c r="D243" s="155" t="s">
        <v>39</v>
      </c>
      <c r="E243" s="148">
        <v>0</v>
      </c>
      <c r="F243" s="178">
        <v>42</v>
      </c>
      <c r="G243" s="68">
        <f>IF(ISBLANK(E243),"",IF(ISBLANK(F243),"",E243*F243))</f>
        <v>0</v>
      </c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</row>
    <row r="244" spans="1:256" s="149" customFormat="1" ht="15" hidden="1" customHeight="1" x14ac:dyDescent="0.2">
      <c r="A244" s="153"/>
      <c r="B244" s="145"/>
      <c r="C244" s="168"/>
      <c r="D244" s="155"/>
      <c r="E244" s="148"/>
      <c r="F244" s="179"/>
      <c r="G244" s="68"/>
      <c r="I244" s="41"/>
      <c r="J244" s="41"/>
      <c r="K244" s="41"/>
      <c r="L244" s="41"/>
      <c r="M244" s="41"/>
    </row>
    <row r="245" spans="1:256" s="149" customFormat="1" ht="60" hidden="1" x14ac:dyDescent="0.2">
      <c r="A245" s="153">
        <v>2</v>
      </c>
      <c r="B245" s="145" t="s">
        <v>220</v>
      </c>
      <c r="C245" s="168" t="s">
        <v>221</v>
      </c>
      <c r="D245" s="155" t="s">
        <v>39</v>
      </c>
      <c r="E245" s="148">
        <v>0</v>
      </c>
      <c r="F245" s="178">
        <v>35</v>
      </c>
      <c r="G245" s="68">
        <f>IF(ISBLANK(E245),"",IF(ISBLANK(F245),"",E245*F245))</f>
        <v>0</v>
      </c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</row>
    <row r="246" spans="1:256" s="149" customFormat="1" ht="15" hidden="1" customHeight="1" x14ac:dyDescent="0.2">
      <c r="A246" s="153"/>
      <c r="B246" s="145"/>
      <c r="C246" s="168"/>
      <c r="D246" s="155"/>
      <c r="E246" s="148"/>
      <c r="F246" s="178"/>
      <c r="G246" s="68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</row>
    <row r="247" spans="1:256" s="149" customFormat="1" ht="60" hidden="1" x14ac:dyDescent="0.2">
      <c r="A247" s="153">
        <v>3</v>
      </c>
      <c r="B247" s="145" t="s">
        <v>222</v>
      </c>
      <c r="C247" s="168" t="s">
        <v>223</v>
      </c>
      <c r="D247" s="155" t="s">
        <v>39</v>
      </c>
      <c r="E247" s="148">
        <v>0</v>
      </c>
      <c r="F247" s="178">
        <v>41</v>
      </c>
      <c r="G247" s="68">
        <f>IF(ISBLANK(E247),"",IF(ISBLANK(F247),"",E247*F247))</f>
        <v>0</v>
      </c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</row>
    <row r="248" spans="1:256" s="149" customFormat="1" ht="15" hidden="1" customHeight="1" x14ac:dyDescent="0.2">
      <c r="A248" s="153"/>
      <c r="B248" s="145"/>
      <c r="C248" s="168"/>
      <c r="D248" s="155"/>
      <c r="E248" s="148"/>
      <c r="F248" s="178"/>
      <c r="G248" s="68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</row>
    <row r="249" spans="1:256" s="90" customFormat="1" ht="75" hidden="1" x14ac:dyDescent="0.2">
      <c r="A249" s="153">
        <v>4</v>
      </c>
      <c r="B249" s="145" t="s">
        <v>224</v>
      </c>
      <c r="C249" s="168" t="s">
        <v>225</v>
      </c>
      <c r="D249" s="155" t="s">
        <v>39</v>
      </c>
      <c r="E249" s="148">
        <v>0</v>
      </c>
      <c r="F249" s="179">
        <v>92</v>
      </c>
      <c r="G249" s="68">
        <f>IF(ISBLANK(E249),"",IF(ISBLANK(F249),"",E249*F249))</f>
        <v>0</v>
      </c>
      <c r="H249" s="149"/>
      <c r="I249" s="41"/>
      <c r="J249" s="41"/>
      <c r="K249" s="41"/>
      <c r="L249" s="41"/>
      <c r="M249" s="41"/>
      <c r="N249" s="149"/>
      <c r="O249" s="149"/>
      <c r="P249" s="149"/>
      <c r="Q249" s="149"/>
      <c r="R249" s="149"/>
      <c r="HU249" s="149"/>
      <c r="HV249" s="149"/>
      <c r="HW249" s="149"/>
      <c r="HX249" s="149"/>
      <c r="HY249" s="149"/>
      <c r="HZ249" s="149"/>
      <c r="IA249" s="149"/>
      <c r="IB249" s="149"/>
      <c r="IC249" s="149"/>
      <c r="ID249" s="149"/>
      <c r="IE249" s="149"/>
      <c r="IF249" s="149"/>
      <c r="IG249" s="149"/>
      <c r="IH249" s="149"/>
      <c r="II249" s="149"/>
      <c r="IJ249" s="149"/>
      <c r="IK249" s="149"/>
      <c r="IL249" s="149"/>
      <c r="IM249" s="149"/>
      <c r="IN249" s="149"/>
      <c r="IO249" s="149"/>
      <c r="IP249" s="149"/>
      <c r="IQ249" s="149"/>
      <c r="IR249" s="149"/>
      <c r="IS249" s="149"/>
      <c r="IT249" s="149"/>
      <c r="IU249" s="149"/>
      <c r="IV249" s="149"/>
    </row>
    <row r="250" spans="1:256" s="90" customFormat="1" ht="15" hidden="1" customHeight="1" x14ac:dyDescent="0.2">
      <c r="A250" s="153"/>
      <c r="B250" s="145"/>
      <c r="C250" s="168"/>
      <c r="D250" s="155"/>
      <c r="E250" s="148"/>
      <c r="F250" s="179"/>
      <c r="G250" s="68"/>
      <c r="H250" s="149"/>
      <c r="I250" s="41"/>
      <c r="J250" s="41"/>
      <c r="K250" s="41"/>
      <c r="L250" s="41"/>
      <c r="M250" s="41"/>
      <c r="N250" s="149"/>
      <c r="O250" s="149"/>
      <c r="P250" s="149"/>
      <c r="Q250" s="149"/>
      <c r="R250" s="149"/>
      <c r="HU250" s="149"/>
      <c r="HV250" s="149"/>
      <c r="HW250" s="149"/>
      <c r="HX250" s="149"/>
      <c r="HY250" s="149"/>
      <c r="HZ250" s="149"/>
      <c r="IA250" s="149"/>
      <c r="IB250" s="149"/>
      <c r="IC250" s="149"/>
      <c r="ID250" s="149"/>
      <c r="IE250" s="149"/>
      <c r="IF250" s="149"/>
      <c r="IG250" s="149"/>
      <c r="IH250" s="149"/>
      <c r="II250" s="149"/>
      <c r="IJ250" s="149"/>
      <c r="IK250" s="149"/>
      <c r="IL250" s="149"/>
      <c r="IM250" s="149"/>
      <c r="IN250" s="149"/>
      <c r="IO250" s="149"/>
      <c r="IP250" s="149"/>
      <c r="IQ250" s="149"/>
      <c r="IR250" s="149"/>
      <c r="IS250" s="149"/>
      <c r="IT250" s="149"/>
      <c r="IU250" s="149"/>
      <c r="IV250" s="149"/>
    </row>
    <row r="251" spans="1:256" s="149" customFormat="1" ht="74.25" hidden="1" customHeight="1" x14ac:dyDescent="0.2">
      <c r="A251" s="153">
        <v>5</v>
      </c>
      <c r="B251" s="145" t="s">
        <v>226</v>
      </c>
      <c r="C251" s="168" t="s">
        <v>227</v>
      </c>
      <c r="D251" s="155" t="s">
        <v>39</v>
      </c>
      <c r="E251" s="148">
        <v>0</v>
      </c>
      <c r="F251" s="178">
        <v>82</v>
      </c>
      <c r="G251" s="68">
        <f>IF(ISBLANK(E251),"",IF(ISBLANK(F251),"",E251*F251))</f>
        <v>0</v>
      </c>
      <c r="I251" s="41"/>
      <c r="J251" s="41"/>
      <c r="K251" s="41"/>
      <c r="L251" s="41"/>
      <c r="M251" s="41"/>
    </row>
    <row r="252" spans="1:256" s="149" customFormat="1" ht="15" hidden="1" customHeight="1" x14ac:dyDescent="0.2">
      <c r="A252" s="153"/>
      <c r="B252" s="145"/>
      <c r="C252" s="168"/>
      <c r="D252" s="155"/>
      <c r="E252" s="148"/>
      <c r="F252" s="178"/>
      <c r="G252" s="68"/>
      <c r="I252" s="41"/>
      <c r="J252" s="41"/>
      <c r="K252" s="41"/>
      <c r="L252" s="41"/>
      <c r="M252" s="41"/>
    </row>
    <row r="253" spans="1:256" s="149" customFormat="1" ht="75" hidden="1" customHeight="1" x14ac:dyDescent="0.2">
      <c r="A253" s="153">
        <v>6</v>
      </c>
      <c r="B253" s="145" t="s">
        <v>228</v>
      </c>
      <c r="C253" s="168" t="s">
        <v>229</v>
      </c>
      <c r="D253" s="155" t="s">
        <v>39</v>
      </c>
      <c r="E253" s="148">
        <v>0</v>
      </c>
      <c r="F253" s="178">
        <v>90</v>
      </c>
      <c r="G253" s="68">
        <f>IF(ISBLANK(E253),"",IF(ISBLANK(F253),"",E253*F253))</f>
        <v>0</v>
      </c>
      <c r="I253" s="41"/>
      <c r="J253" s="41"/>
      <c r="K253" s="41"/>
      <c r="L253" s="41"/>
      <c r="M253" s="41"/>
    </row>
    <row r="254" spans="1:256" s="149" customFormat="1" ht="15" hidden="1" customHeight="1" x14ac:dyDescent="0.2">
      <c r="A254" s="153"/>
      <c r="B254" s="145"/>
      <c r="C254" s="168"/>
      <c r="D254" s="155"/>
      <c r="E254" s="148"/>
      <c r="F254" s="178"/>
      <c r="G254" s="68"/>
      <c r="I254" s="41"/>
      <c r="J254" s="41"/>
      <c r="K254" s="41"/>
      <c r="L254" s="41"/>
      <c r="M254" s="41"/>
    </row>
    <row r="255" spans="1:256" s="149" customFormat="1" ht="60" hidden="1" customHeight="1" x14ac:dyDescent="0.2">
      <c r="A255" s="153">
        <v>7</v>
      </c>
      <c r="B255" s="145" t="s">
        <v>230</v>
      </c>
      <c r="C255" s="168" t="s">
        <v>231</v>
      </c>
      <c r="D255" s="155" t="s">
        <v>39</v>
      </c>
      <c r="E255" s="148">
        <v>0</v>
      </c>
      <c r="F255" s="178">
        <v>70</v>
      </c>
      <c r="G255" s="68">
        <f>IF(ISBLANK(E255),"",IF(ISBLANK(F255),"",E255*F255))</f>
        <v>0</v>
      </c>
      <c r="I255" s="41"/>
      <c r="J255" s="41"/>
      <c r="K255" s="41"/>
      <c r="L255" s="41"/>
      <c r="M255" s="41"/>
    </row>
    <row r="256" spans="1:256" s="149" customFormat="1" ht="15" customHeight="1" x14ac:dyDescent="0.2">
      <c r="A256" s="153"/>
      <c r="B256" s="145"/>
      <c r="C256" s="168"/>
      <c r="D256" s="155"/>
      <c r="E256" s="148"/>
      <c r="F256" s="178"/>
      <c r="G256" s="68"/>
      <c r="I256" s="41"/>
      <c r="J256" s="41"/>
      <c r="K256" s="41"/>
      <c r="L256" s="41"/>
      <c r="M256" s="41"/>
    </row>
    <row r="257" spans="1:256" s="149" customFormat="1" ht="15" customHeight="1" x14ac:dyDescent="0.2">
      <c r="A257" s="153"/>
      <c r="B257" s="146" t="s">
        <v>232</v>
      </c>
      <c r="C257" s="167" t="s">
        <v>233</v>
      </c>
      <c r="D257" s="155"/>
      <c r="E257" s="148"/>
      <c r="F257" s="178"/>
      <c r="G257" s="68" t="str">
        <f>IF(ISBLANK(E257),"",IF(ISBLANK(F257),"",E257*F257))</f>
        <v/>
      </c>
      <c r="I257" s="42"/>
      <c r="J257" s="41"/>
      <c r="K257" s="41"/>
      <c r="L257" s="41"/>
      <c r="M257" s="41"/>
    </row>
    <row r="258" spans="1:256" s="149" customFormat="1" ht="15" customHeight="1" x14ac:dyDescent="0.2">
      <c r="A258" s="153"/>
      <c r="B258" s="146"/>
      <c r="C258" s="167"/>
      <c r="D258" s="155"/>
      <c r="E258" s="148"/>
      <c r="F258" s="178"/>
      <c r="G258" s="148"/>
      <c r="I258" s="42"/>
      <c r="J258" s="41"/>
      <c r="K258" s="41"/>
      <c r="L258" s="41"/>
      <c r="M258" s="41"/>
    </row>
    <row r="259" spans="1:256" s="149" customFormat="1" ht="90" x14ac:dyDescent="0.2">
      <c r="A259" s="153">
        <v>8</v>
      </c>
      <c r="B259" s="145" t="s">
        <v>234</v>
      </c>
      <c r="C259" s="168" t="s">
        <v>235</v>
      </c>
      <c r="D259" s="155" t="s">
        <v>72</v>
      </c>
      <c r="E259" s="148">
        <v>96</v>
      </c>
      <c r="F259" s="178"/>
      <c r="G259" s="68" t="str">
        <f>IF(ISBLANK(E259),"",IF(ISBLANK(F259),"",E259*F259))</f>
        <v/>
      </c>
      <c r="I259" s="42"/>
      <c r="J259" s="41"/>
      <c r="K259" s="41"/>
      <c r="L259" s="41"/>
      <c r="M259" s="41"/>
    </row>
    <row r="260" spans="1:256" s="149" customFormat="1" ht="15" customHeight="1" x14ac:dyDescent="0.2">
      <c r="A260" s="153"/>
      <c r="B260" s="145"/>
      <c r="C260" s="168"/>
      <c r="D260" s="155"/>
      <c r="E260" s="148"/>
      <c r="F260" s="178"/>
      <c r="G260" s="68"/>
      <c r="I260" s="42"/>
      <c r="J260" s="41"/>
      <c r="K260" s="41"/>
      <c r="L260" s="41"/>
      <c r="M260" s="41"/>
    </row>
    <row r="261" spans="1:256" s="149" customFormat="1" ht="15" customHeight="1" x14ac:dyDescent="0.2">
      <c r="A261" s="153"/>
      <c r="B261" s="146" t="s">
        <v>236</v>
      </c>
      <c r="C261" s="167" t="s">
        <v>237</v>
      </c>
      <c r="D261" s="155"/>
      <c r="E261" s="148"/>
      <c r="F261" s="178"/>
      <c r="G261" s="68" t="str">
        <f>IF(ISBLANK(E261),"",IF(ISBLANK(F261),"",E261*F261))</f>
        <v/>
      </c>
      <c r="I261" s="42"/>
      <c r="J261" s="41"/>
      <c r="K261" s="41"/>
      <c r="L261" s="41"/>
      <c r="M261" s="41"/>
    </row>
    <row r="262" spans="1:256" s="149" customFormat="1" ht="15" customHeight="1" x14ac:dyDescent="0.2">
      <c r="A262" s="153"/>
      <c r="B262" s="146"/>
      <c r="C262" s="167"/>
      <c r="D262" s="155"/>
      <c r="E262" s="148"/>
      <c r="F262" s="178"/>
      <c r="G262" s="68"/>
      <c r="I262" s="42"/>
      <c r="J262" s="41"/>
      <c r="K262" s="41"/>
      <c r="L262" s="41"/>
      <c r="M262" s="41"/>
    </row>
    <row r="263" spans="1:256" s="90" customFormat="1" ht="60" x14ac:dyDescent="0.2">
      <c r="A263" s="153">
        <v>10</v>
      </c>
      <c r="B263" s="145" t="s">
        <v>238</v>
      </c>
      <c r="C263" s="168" t="s">
        <v>239</v>
      </c>
      <c r="D263" s="155" t="s">
        <v>39</v>
      </c>
      <c r="E263" s="148">
        <v>51</v>
      </c>
      <c r="F263" s="178"/>
      <c r="G263" s="68" t="str">
        <f>IF(ISBLANK(E263),"",IF(ISBLANK(F263),"",E263*F263))</f>
        <v/>
      </c>
      <c r="H263" s="149"/>
      <c r="I263" s="42"/>
      <c r="J263" s="41"/>
      <c r="K263" s="41"/>
      <c r="L263" s="41"/>
      <c r="M263" s="41"/>
      <c r="N263" s="149"/>
      <c r="O263" s="149"/>
      <c r="P263" s="149"/>
      <c r="Q263" s="149"/>
      <c r="R263" s="149"/>
      <c r="HU263" s="149"/>
      <c r="HV263" s="149"/>
      <c r="HW263" s="149"/>
      <c r="HX263" s="149"/>
      <c r="HY263" s="149"/>
      <c r="HZ263" s="149"/>
      <c r="IA263" s="149"/>
      <c r="IB263" s="149"/>
      <c r="IC263" s="149"/>
      <c r="ID263" s="149"/>
      <c r="IE263" s="149"/>
      <c r="IF263" s="149"/>
      <c r="IG263" s="149"/>
      <c r="IH263" s="149"/>
      <c r="II263" s="149"/>
      <c r="IJ263" s="149"/>
      <c r="IK263" s="149"/>
      <c r="IL263" s="149"/>
      <c r="IM263" s="149"/>
      <c r="IN263" s="149"/>
      <c r="IO263" s="149"/>
      <c r="IP263" s="149"/>
      <c r="IQ263" s="149"/>
      <c r="IR263" s="149"/>
      <c r="IS263" s="149"/>
      <c r="IT263" s="149"/>
      <c r="IU263" s="149"/>
      <c r="IV263" s="149"/>
    </row>
    <row r="264" spans="1:256" s="90" customFormat="1" ht="15" customHeight="1" x14ac:dyDescent="0.2">
      <c r="A264" s="153"/>
      <c r="B264" s="145"/>
      <c r="C264" s="168"/>
      <c r="D264" s="155"/>
      <c r="E264" s="148"/>
      <c r="F264" s="178"/>
      <c r="G264" s="68"/>
      <c r="H264" s="149"/>
      <c r="I264" s="42"/>
      <c r="J264" s="41"/>
      <c r="K264" s="41"/>
      <c r="L264" s="41"/>
      <c r="M264" s="41"/>
      <c r="N264" s="149"/>
      <c r="O264" s="149"/>
      <c r="P264" s="149"/>
      <c r="Q264" s="149"/>
      <c r="R264" s="149"/>
      <c r="HU264" s="149"/>
      <c r="HV264" s="149"/>
      <c r="HW264" s="149"/>
      <c r="HX264" s="149"/>
      <c r="HY264" s="149"/>
      <c r="HZ264" s="149"/>
      <c r="IA264" s="149"/>
      <c r="IB264" s="149"/>
      <c r="IC264" s="149"/>
      <c r="ID264" s="149"/>
      <c r="IE264" s="149"/>
      <c r="IF264" s="149"/>
      <c r="IG264" s="149"/>
      <c r="IH264" s="149"/>
      <c r="II264" s="149"/>
      <c r="IJ264" s="149"/>
      <c r="IK264" s="149"/>
      <c r="IL264" s="149"/>
      <c r="IM264" s="149"/>
      <c r="IN264" s="149"/>
      <c r="IO264" s="149"/>
      <c r="IP264" s="149"/>
      <c r="IQ264" s="149"/>
      <c r="IR264" s="149"/>
      <c r="IS264" s="149"/>
      <c r="IT264" s="149"/>
      <c r="IU264" s="149"/>
      <c r="IV264" s="149"/>
    </row>
    <row r="265" spans="1:256" s="149" customFormat="1" ht="60" x14ac:dyDescent="0.2">
      <c r="A265" s="153">
        <v>11</v>
      </c>
      <c r="B265" s="145" t="s">
        <v>240</v>
      </c>
      <c r="C265" s="168" t="s">
        <v>241</v>
      </c>
      <c r="D265" s="155" t="s">
        <v>39</v>
      </c>
      <c r="E265" s="148">
        <v>32</v>
      </c>
      <c r="F265" s="178"/>
      <c r="G265" s="68" t="str">
        <f>IF(ISBLANK(E265),"",IF(ISBLANK(F265),"",E265*F265))</f>
        <v/>
      </c>
      <c r="I265" s="42"/>
      <c r="J265" s="41"/>
      <c r="K265" s="41"/>
      <c r="L265" s="41"/>
      <c r="M265" s="41"/>
    </row>
    <row r="266" spans="1:256" s="149" customFormat="1" ht="15" customHeight="1" x14ac:dyDescent="0.2">
      <c r="A266" s="153"/>
      <c r="B266" s="145"/>
      <c r="C266" s="168"/>
      <c r="D266" s="155"/>
      <c r="E266" s="148"/>
      <c r="F266" s="178"/>
      <c r="G266" s="68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</row>
    <row r="267" spans="1:256" s="149" customFormat="1" ht="15" customHeight="1" x14ac:dyDescent="0.2">
      <c r="A267" s="153"/>
      <c r="B267" s="146" t="s">
        <v>242</v>
      </c>
      <c r="C267" s="167" t="s">
        <v>243</v>
      </c>
      <c r="D267" s="155"/>
      <c r="E267" s="148"/>
      <c r="F267" s="178"/>
      <c r="G267" s="68" t="str">
        <f>IF(ISBLANK(E267),"",IF(ISBLANK(F267),"",E267*F267))</f>
        <v/>
      </c>
      <c r="I267" s="42"/>
      <c r="J267" s="41"/>
      <c r="K267" s="41"/>
      <c r="L267" s="41"/>
      <c r="M267" s="41"/>
    </row>
    <row r="268" spans="1:256" s="149" customFormat="1" ht="15" customHeight="1" x14ac:dyDescent="0.2">
      <c r="A268" s="153"/>
      <c r="B268" s="146"/>
      <c r="C268" s="167"/>
      <c r="D268" s="155"/>
      <c r="E268" s="148"/>
      <c r="F268" s="178"/>
      <c r="G268" s="68"/>
      <c r="I268" s="42"/>
      <c r="J268" s="41"/>
      <c r="K268" s="41"/>
      <c r="L268" s="41"/>
      <c r="M268" s="41"/>
    </row>
    <row r="269" spans="1:256" s="149" customFormat="1" ht="60" x14ac:dyDescent="0.2">
      <c r="A269" s="153">
        <v>12</v>
      </c>
      <c r="B269" s="145" t="s">
        <v>244</v>
      </c>
      <c r="C269" s="168" t="s">
        <v>245</v>
      </c>
      <c r="D269" s="155" t="s">
        <v>72</v>
      </c>
      <c r="E269" s="148">
        <v>267</v>
      </c>
      <c r="F269" s="178"/>
      <c r="G269" s="68" t="str">
        <f>IF(ISBLANK(E269),"",IF(ISBLANK(F269),"",E269*F269))</f>
        <v/>
      </c>
      <c r="I269" s="42"/>
      <c r="J269" s="41"/>
      <c r="K269" s="41"/>
      <c r="L269" s="41"/>
      <c r="M269" s="41"/>
    </row>
    <row r="270" spans="1:256" s="149" customFormat="1" ht="15" customHeight="1" x14ac:dyDescent="0.2">
      <c r="A270" s="153"/>
      <c r="B270" s="145"/>
      <c r="C270" s="168"/>
      <c r="D270" s="155"/>
      <c r="E270" s="148"/>
      <c r="F270" s="178"/>
      <c r="G270" s="68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</row>
    <row r="271" spans="1:256" s="149" customFormat="1" ht="30" x14ac:dyDescent="0.2">
      <c r="A271" s="153">
        <v>13</v>
      </c>
      <c r="B271" s="145" t="s">
        <v>246</v>
      </c>
      <c r="C271" s="168" t="s">
        <v>247</v>
      </c>
      <c r="D271" s="155" t="s">
        <v>39</v>
      </c>
      <c r="E271" s="148">
        <v>5</v>
      </c>
      <c r="F271" s="178"/>
      <c r="G271" s="68" t="str">
        <f>IF(ISBLANK(E271),"",IF(ISBLANK(F271),"",E271*F271))</f>
        <v/>
      </c>
      <c r="I271" s="41"/>
      <c r="J271" s="41"/>
      <c r="K271" s="41"/>
      <c r="L271" s="41"/>
      <c r="M271" s="41"/>
    </row>
    <row r="272" spans="1:256" s="78" customFormat="1" ht="15" customHeight="1" x14ac:dyDescent="0.25">
      <c r="A272" s="118"/>
      <c r="B272" s="119"/>
      <c r="C272" s="120"/>
      <c r="D272" s="121"/>
      <c r="E272" s="122"/>
      <c r="F272" s="182"/>
      <c r="G272" s="122"/>
    </row>
    <row r="273" spans="1:18" s="123" customFormat="1" ht="15" customHeight="1" x14ac:dyDescent="0.25">
      <c r="A273" s="95"/>
      <c r="B273" s="96"/>
      <c r="C273" s="96" t="s">
        <v>248</v>
      </c>
      <c r="D273" s="97"/>
      <c r="E273" s="90"/>
      <c r="F273" s="181"/>
      <c r="G273" s="99" t="str">
        <f>IF(SUM(G239:G272)=0,"",SUM(G239:G272))</f>
        <v/>
      </c>
    </row>
    <row r="274" spans="1:18" s="78" customFormat="1" ht="15" customHeight="1" x14ac:dyDescent="0.2">
      <c r="A274" s="75"/>
      <c r="B274" s="102"/>
      <c r="C274" s="77"/>
      <c r="E274" s="84"/>
      <c r="F274" s="180"/>
      <c r="G274" s="84"/>
    </row>
    <row r="275" spans="1:18" s="78" customFormat="1" ht="15" customHeight="1" x14ac:dyDescent="0.2">
      <c r="A275" s="75"/>
      <c r="B275" s="102"/>
      <c r="C275" s="77"/>
      <c r="E275" s="84"/>
      <c r="F275" s="180"/>
      <c r="G275" s="84"/>
    </row>
    <row r="276" spans="1:18" s="89" customFormat="1" ht="15" customHeight="1" x14ac:dyDescent="0.25">
      <c r="A276" s="85"/>
      <c r="B276" s="86" t="s">
        <v>249</v>
      </c>
      <c r="C276" s="86" t="s">
        <v>20</v>
      </c>
      <c r="D276" s="103"/>
      <c r="E276" s="84"/>
      <c r="F276" s="180"/>
      <c r="G276" s="84" t="str">
        <f>IF(ISBLANK(E276),"",IF(ISBLANK(F276),"",E276*F276))</f>
        <v/>
      </c>
    </row>
    <row r="277" spans="1:18" s="89" customFormat="1" ht="15" customHeight="1" x14ac:dyDescent="0.25">
      <c r="A277" s="85"/>
      <c r="B277" s="86"/>
      <c r="C277" s="86"/>
      <c r="D277" s="103"/>
      <c r="E277" s="84"/>
      <c r="F277" s="180"/>
      <c r="G277" s="84"/>
    </row>
    <row r="278" spans="1:18" s="149" customFormat="1" ht="15" customHeight="1" x14ac:dyDescent="0.2">
      <c r="A278" s="153"/>
      <c r="B278" s="146" t="s">
        <v>250</v>
      </c>
      <c r="C278" s="156" t="s">
        <v>251</v>
      </c>
      <c r="E278" s="148"/>
      <c r="F278" s="178"/>
      <c r="G278" s="148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</row>
    <row r="279" spans="1:18" s="149" customFormat="1" ht="15" customHeight="1" x14ac:dyDescent="0.2">
      <c r="A279" s="153"/>
      <c r="B279" s="146"/>
      <c r="C279" s="156"/>
      <c r="E279" s="148"/>
      <c r="F279" s="178"/>
      <c r="G279" s="148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</row>
    <row r="280" spans="1:18" s="149" customFormat="1" ht="15" customHeight="1" x14ac:dyDescent="0.2">
      <c r="A280" s="153"/>
      <c r="B280" s="145"/>
      <c r="C280" s="168"/>
      <c r="D280" s="155"/>
      <c r="E280" s="148"/>
      <c r="F280" s="178"/>
      <c r="G280" s="68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</row>
    <row r="281" spans="1:18" s="163" customFormat="1" ht="33.75" customHeight="1" x14ac:dyDescent="0.2">
      <c r="A281" s="157">
        <v>3</v>
      </c>
      <c r="B281" s="158" t="s">
        <v>252</v>
      </c>
      <c r="C281" s="175" t="s">
        <v>263</v>
      </c>
      <c r="D281" s="160" t="s">
        <v>262</v>
      </c>
      <c r="E281" s="152">
        <v>1</v>
      </c>
      <c r="F281" s="179"/>
      <c r="G281" s="124" t="str">
        <f>IF(ISBLANK(E281),"",IF(ISBLANK(F281),"",E281*F281))</f>
        <v/>
      </c>
      <c r="I281" s="161"/>
      <c r="J281" s="161"/>
      <c r="K281" s="161"/>
      <c r="L281" s="161"/>
      <c r="M281" s="161"/>
    </row>
    <row r="282" spans="1:18" s="149" customFormat="1" ht="15" customHeight="1" x14ac:dyDescent="0.2">
      <c r="A282" s="153"/>
      <c r="B282" s="145"/>
      <c r="C282" s="176"/>
      <c r="D282" s="155"/>
      <c r="E282" s="148"/>
      <c r="F282" s="148"/>
      <c r="G282" s="148"/>
      <c r="I282" s="41"/>
      <c r="J282" s="41"/>
      <c r="K282" s="41"/>
      <c r="L282" s="41"/>
      <c r="M282" s="41"/>
    </row>
    <row r="283" spans="1:18" s="149" customFormat="1" ht="15" customHeight="1" x14ac:dyDescent="0.2">
      <c r="A283" s="153"/>
      <c r="B283" s="146" t="s">
        <v>253</v>
      </c>
      <c r="C283" s="156" t="s">
        <v>254</v>
      </c>
      <c r="E283" s="148"/>
      <c r="F283" s="148"/>
      <c r="G283" s="148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</row>
    <row r="284" spans="1:18" s="149" customFormat="1" ht="15" customHeight="1" x14ac:dyDescent="0.2">
      <c r="A284" s="153"/>
      <c r="B284" s="145"/>
      <c r="C284" s="168"/>
      <c r="D284" s="155"/>
      <c r="E284" s="42"/>
      <c r="G284" s="68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</row>
    <row r="285" spans="1:18" s="163" customFormat="1" ht="15" customHeight="1" x14ac:dyDescent="0.2">
      <c r="A285" s="157">
        <v>4</v>
      </c>
      <c r="B285" s="158" t="s">
        <v>88</v>
      </c>
      <c r="C285" s="177" t="s">
        <v>255</v>
      </c>
      <c r="D285" s="160" t="s">
        <v>256</v>
      </c>
      <c r="E285" s="42" t="e">
        <f>+G28+G29+G30+G31+G32+G33+G281</f>
        <v>#VALUE!</v>
      </c>
      <c r="F285" s="152">
        <v>0.1</v>
      </c>
      <c r="G285" s="124" t="e">
        <f>E285*F285</f>
        <v>#VALUE!</v>
      </c>
      <c r="H285" s="161"/>
      <c r="I285" s="161"/>
      <c r="J285" s="161"/>
      <c r="K285" s="161"/>
      <c r="L285" s="161"/>
      <c r="M285" s="161"/>
      <c r="N285" s="161"/>
      <c r="O285" s="161"/>
      <c r="P285" s="161"/>
      <c r="Q285" s="161"/>
      <c r="R285" s="161"/>
    </row>
    <row r="286" spans="1:18" s="149" customFormat="1" ht="15" customHeight="1" x14ac:dyDescent="0.2">
      <c r="A286" s="153"/>
      <c r="B286" s="146"/>
      <c r="C286" s="156"/>
      <c r="E286" s="148"/>
      <c r="F286" s="148"/>
      <c r="G286" s="68" t="str">
        <f>IF(ISBLANK(E286),"",IF(ISBLANK(F286),"",E286*F286))</f>
        <v/>
      </c>
      <c r="H286" s="41"/>
      <c r="J286" s="41"/>
      <c r="K286" s="41"/>
      <c r="L286" s="41"/>
      <c r="M286" s="41"/>
      <c r="N286" s="41"/>
      <c r="O286" s="41"/>
      <c r="P286" s="41"/>
      <c r="Q286" s="41"/>
      <c r="R286" s="41"/>
    </row>
    <row r="287" spans="1:18" s="123" customFormat="1" ht="15" customHeight="1" x14ac:dyDescent="0.25">
      <c r="A287" s="95"/>
      <c r="B287" s="96"/>
      <c r="C287" s="96" t="s">
        <v>257</v>
      </c>
      <c r="D287" s="97"/>
      <c r="E287" s="90"/>
      <c r="F287" s="98"/>
      <c r="G287" s="99" t="e">
        <f>SUM(G280:G285)</f>
        <v>#VALUE!</v>
      </c>
    </row>
    <row r="288" spans="1:18" s="78" customFormat="1" ht="18" customHeight="1" x14ac:dyDescent="0.2">
      <c r="A288" s="75"/>
      <c r="B288" s="76"/>
      <c r="C288" s="77"/>
      <c r="E288" s="79"/>
    </row>
  </sheetData>
  <sheetProtection algorithmName="SHA-512" hashValue="2kYFnHk/cUkDrKTWFANmlrcOVh28AtBCQCYLJVoeRAvFD5EiBNuxtnJIysZ/T7A9xKajqDTKtYCP+Kd/SVOX0g==" saltValue="QPf9vAJe4Db8pLbZpVC2nA==" spinCount="100000" sheet="1" objects="1" scenarios="1" selectLockedCells="1"/>
  <phoneticPr fontId="14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2" firstPageNumber="0" orientation="portrait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6" manualBreakCount="6">
    <brk id="20" max="16383" man="1"/>
    <brk id="37" max="16383" man="1"/>
    <brk id="86" max="16383" man="1"/>
    <brk id="123" max="16383" man="1"/>
    <brk id="158" max="16383" man="1"/>
    <brk id="23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8"/>
  <sheetViews>
    <sheetView view="pageBreakPreview" topLeftCell="A65" zoomScale="75" zoomScaleNormal="75" zoomScaleSheetLayoutView="75" workbookViewId="0">
      <pane ySplit="495" topLeftCell="A4" activePane="bottomLeft"/>
      <selection activeCell="E53" sqref="E1:E65536"/>
      <selection pane="bottomLeft" activeCell="D25" sqref="D25"/>
    </sheetView>
  </sheetViews>
  <sheetFormatPr defaultColWidth="11.5703125" defaultRowHeight="15" x14ac:dyDescent="0.2"/>
  <cols>
    <col min="1" max="1" width="9.7109375" style="1" customWidth="1"/>
    <col min="2" max="2" width="44.7109375" style="1" customWidth="1"/>
    <col min="3" max="3" width="4.5703125" style="2" customWidth="1"/>
    <col min="4" max="4" width="12.7109375" style="2" customWidth="1"/>
    <col min="5" max="5" width="13.140625" style="2" customWidth="1"/>
    <col min="6" max="252" width="9.140625" style="2" customWidth="1"/>
  </cols>
  <sheetData>
    <row r="1" spans="1:252" s="4" customFormat="1" ht="24.95" customHeight="1" x14ac:dyDescent="0.3">
      <c r="A1" s="3"/>
      <c r="B1" s="3"/>
    </row>
    <row r="2" spans="1:252" s="7" customFormat="1" ht="24.95" customHeight="1" x14ac:dyDescent="0.3">
      <c r="A2" s="5" t="s">
        <v>0</v>
      </c>
      <c r="B2" s="6"/>
      <c r="C2" s="7" t="s">
        <v>1</v>
      </c>
      <c r="D2" s="8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</row>
    <row r="3" spans="1:252" s="7" customFormat="1" ht="24.95" customHeight="1" x14ac:dyDescent="0.3">
      <c r="A3" s="5" t="s">
        <v>2</v>
      </c>
      <c r="B3" s="5"/>
      <c r="D3" s="8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</row>
    <row r="4" spans="1:252" s="7" customFormat="1" ht="24.95" customHeight="1" x14ac:dyDescent="0.3">
      <c r="A4" s="6"/>
      <c r="B4" s="6"/>
      <c r="C4" s="9"/>
      <c r="D4" s="8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</row>
    <row r="5" spans="1:252" s="7" customFormat="1" ht="24.95" customHeight="1" x14ac:dyDescent="0.3">
      <c r="A5" s="6"/>
      <c r="B5" s="6"/>
      <c r="D5" s="8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</row>
    <row r="6" spans="1:252" s="7" customFormat="1" ht="24.95" customHeight="1" x14ac:dyDescent="0.3">
      <c r="A6" s="5" t="s">
        <v>3</v>
      </c>
      <c r="B6" s="6"/>
      <c r="D6" s="8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</row>
    <row r="7" spans="1:252" s="7" customFormat="1" ht="24.95" customHeight="1" x14ac:dyDescent="0.3">
      <c r="A7" s="5" t="s">
        <v>4</v>
      </c>
      <c r="B7" s="5"/>
      <c r="D7" s="8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</row>
    <row r="8" spans="1:252" s="7" customFormat="1" ht="24.95" customHeight="1" x14ac:dyDescent="0.3">
      <c r="A8" s="5"/>
      <c r="B8" s="5"/>
      <c r="D8" s="8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</row>
    <row r="9" spans="1:252" s="7" customFormat="1" ht="24.95" customHeight="1" x14ac:dyDescent="0.3">
      <c r="A9" s="10"/>
      <c r="B9" s="5"/>
      <c r="D9" s="8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</row>
    <row r="10" spans="1:252" s="4" customFormat="1" ht="24.95" customHeight="1" x14ac:dyDescent="0.3">
      <c r="A10" s="3"/>
      <c r="B10" s="3"/>
    </row>
    <row r="11" spans="1:252" s="12" customFormat="1" ht="24.95" customHeight="1" x14ac:dyDescent="0.2">
      <c r="A11" s="11"/>
      <c r="B11" s="11"/>
    </row>
    <row r="12" spans="1:252" s="12" customFormat="1" ht="24.95" customHeight="1" x14ac:dyDescent="0.2">
      <c r="A12" s="11"/>
      <c r="B12" s="11"/>
    </row>
    <row r="13" spans="1:252" s="12" customFormat="1" ht="24.95" customHeight="1" x14ac:dyDescent="0.2">
      <c r="A13" s="11"/>
      <c r="B13" s="11"/>
    </row>
    <row r="14" spans="1:252" s="12" customFormat="1" ht="24.95" customHeight="1" x14ac:dyDescent="0.2">
      <c r="A14" s="11"/>
      <c r="B14" s="11"/>
    </row>
    <row r="15" spans="1:252" s="12" customFormat="1" ht="24.95" customHeight="1" x14ac:dyDescent="0.2">
      <c r="A15" s="11"/>
      <c r="B15" s="11"/>
    </row>
    <row r="16" spans="1:252" s="17" customFormat="1" ht="24.95" customHeight="1" x14ac:dyDescent="0.2">
      <c r="A16" s="13"/>
      <c r="B16" s="14" t="s">
        <v>6</v>
      </c>
      <c r="C16" s="15"/>
      <c r="D16" s="16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</row>
    <row r="17" spans="1:252" s="17" customFormat="1" ht="24.95" customHeight="1" x14ac:dyDescent="0.2">
      <c r="A17" s="13"/>
      <c r="B17" s="14"/>
      <c r="C17" s="15"/>
      <c r="D17" s="16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</row>
    <row r="18" spans="1:252" s="21" customFormat="1" ht="24.95" customHeight="1" x14ac:dyDescent="0.25">
      <c r="A18" s="19"/>
      <c r="B18" s="19"/>
      <c r="C18" s="20"/>
      <c r="D18" s="35" t="s">
        <v>260</v>
      </c>
      <c r="E18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</row>
    <row r="19" spans="1:252" s="21" customFormat="1" ht="24.95" customHeight="1" x14ac:dyDescent="0.25">
      <c r="A19" s="23" t="s">
        <v>7</v>
      </c>
      <c r="B19" s="23" t="s">
        <v>8</v>
      </c>
      <c r="C19" s="24"/>
      <c r="D19" s="26" t="str">
        <f>'P298-3.etapa'!G28</f>
        <v/>
      </c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</row>
    <row r="20" spans="1:252" s="22" customFormat="1" ht="24.95" customHeight="1" x14ac:dyDescent="0.25">
      <c r="A20" s="23" t="s">
        <v>9</v>
      </c>
      <c r="B20" s="27" t="s">
        <v>10</v>
      </c>
      <c r="C20" s="25"/>
      <c r="D20" s="26" t="str">
        <f>'P298-3.etapa'!G29</f>
        <v/>
      </c>
    </row>
    <row r="21" spans="1:252" s="21" customFormat="1" ht="24.95" customHeight="1" x14ac:dyDescent="0.25">
      <c r="A21" s="23" t="s">
        <v>11</v>
      </c>
      <c r="B21" s="23" t="s">
        <v>12</v>
      </c>
      <c r="C21" s="24"/>
      <c r="D21" s="26" t="str">
        <f>'P298-3.etapa'!G30</f>
        <v/>
      </c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</row>
    <row r="22" spans="1:252" s="21" customFormat="1" ht="24.95" customHeight="1" x14ac:dyDescent="0.25">
      <c r="A22" s="23" t="s">
        <v>13</v>
      </c>
      <c r="B22" s="23" t="s">
        <v>14</v>
      </c>
      <c r="C22" s="24"/>
      <c r="D22" s="26" t="str">
        <f>'P298-3.etapa'!G31</f>
        <v/>
      </c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</row>
    <row r="23" spans="1:252" s="21" customFormat="1" ht="24.95" customHeight="1" x14ac:dyDescent="0.25">
      <c r="A23" s="23" t="s">
        <v>15</v>
      </c>
      <c r="B23" s="23" t="s">
        <v>16</v>
      </c>
      <c r="C23" s="24"/>
      <c r="D23" s="26">
        <f>'P298-3.etapa'!G32</f>
        <v>0</v>
      </c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</row>
    <row r="24" spans="1:252" s="21" customFormat="1" ht="24.95" customHeight="1" x14ac:dyDescent="0.25">
      <c r="A24" s="23" t="s">
        <v>17</v>
      </c>
      <c r="B24" s="23" t="s">
        <v>18</v>
      </c>
      <c r="C24" s="24"/>
      <c r="D24" s="26" t="str">
        <f>'P298-3.etapa'!G33</f>
        <v/>
      </c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</row>
    <row r="25" spans="1:252" s="21" customFormat="1" ht="24.95" customHeight="1" x14ac:dyDescent="0.25">
      <c r="A25" s="23" t="s">
        <v>19</v>
      </c>
      <c r="B25" s="23" t="s">
        <v>20</v>
      </c>
      <c r="C25" s="24"/>
      <c r="D25" s="26" t="e">
        <f>'P298-3.etapa'!G34</f>
        <v>#VALUE!</v>
      </c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</row>
    <row r="26" spans="1:252" s="29" customFormat="1" ht="24.95" customHeight="1" x14ac:dyDescent="0.25">
      <c r="A26" s="28"/>
      <c r="B26" s="28"/>
      <c r="D26" s="30"/>
    </row>
    <row r="27" spans="1:252" s="29" customFormat="1" ht="24.95" customHeight="1" x14ac:dyDescent="0.25">
      <c r="A27" s="31"/>
      <c r="B27" s="32" t="s">
        <v>21</v>
      </c>
      <c r="C27" s="33"/>
      <c r="D27" s="34" t="e">
        <f>IF(SUM(D19:D25)=0,"",SUM(D19:D25))</f>
        <v>#VALUE!</v>
      </c>
    </row>
    <row r="28" spans="1:252" s="12" customFormat="1" ht="24.95" customHeight="1" x14ac:dyDescent="0.2">
      <c r="A28" s="11"/>
      <c r="B28" s="11"/>
    </row>
  </sheetData>
  <sheetProtection selectLockedCells="1" selectUnlockedCells="1"/>
  <phoneticPr fontId="14" type="noConversion"/>
  <printOptions horizontalCentered="1"/>
  <pageMargins left="0.78749999999999998" right="0.19652777777777777" top="0.7104166666666667" bottom="0.7104166666666667" header="0.31527777777777777" footer="0.31527777777777777"/>
  <pageSetup paperSize="9" scale="80" firstPageNumber="0" orientation="portrait" horizontalDpi="300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5</vt:i4>
      </vt:variant>
    </vt:vector>
  </HeadingPairs>
  <TitlesOfParts>
    <vt:vector size="7" baseType="lpstr">
      <vt:lpstr>P298-3.etapa</vt:lpstr>
      <vt:lpstr>P298-rekapitulacija</vt:lpstr>
      <vt:lpstr>'P298-3.etapa'!Excel_BuiltIn_Print_Area</vt:lpstr>
      <vt:lpstr>'P298-rekapitulacija'!Excel_BuiltIn_Print_Area</vt:lpstr>
      <vt:lpstr>'P298-3.etapa'!Excel_BuiltIn_Print_Titles</vt:lpstr>
      <vt:lpstr>'P298-3.etapa'!Področje_tiskanja</vt:lpstr>
      <vt:lpstr>'P298-3.etapa'!Tiskanje_naslovov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2015-03-04T08:44:42Z</cp:lastPrinted>
  <dcterms:created xsi:type="dcterms:W3CDTF">2015-03-04T08:36:17Z</dcterms:created>
  <dcterms:modified xsi:type="dcterms:W3CDTF">2015-03-19T09:52:52Z</dcterms:modified>
</cp:coreProperties>
</file>