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enkole\Documents\Javna naročila\2014\gradnje\Nogometno igrišče\Objava\"/>
    </mc:Choice>
  </mc:AlternateContent>
  <bookViews>
    <workbookView xWindow="120" yWindow="90" windowWidth="24915" windowHeight="1182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List1!$A$1:$E$117</definedName>
  </definedNames>
  <calcPr calcId="152511"/>
</workbook>
</file>

<file path=xl/calcChain.xml><?xml version="1.0" encoding="utf-8"?>
<calcChain xmlns="http://schemas.openxmlformats.org/spreadsheetml/2006/main">
  <c r="E106" i="1" l="1"/>
  <c r="E107" i="1"/>
  <c r="E108" i="1"/>
  <c r="E109" i="1"/>
  <c r="E110" i="1"/>
  <c r="E105" i="1"/>
  <c r="D111" i="1" s="1"/>
  <c r="E111" i="1" s="1"/>
  <c r="E91" i="1"/>
  <c r="E92" i="1"/>
  <c r="E93" i="1"/>
  <c r="E94" i="1"/>
  <c r="E101" i="1" s="1"/>
  <c r="E95" i="1"/>
  <c r="E96" i="1"/>
  <c r="E97" i="1"/>
  <c r="E98" i="1"/>
  <c r="E99" i="1"/>
  <c r="E100" i="1"/>
  <c r="E73" i="1"/>
  <c r="D87" i="1" s="1"/>
  <c r="E87" i="1" s="1"/>
  <c r="E88" i="1" s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64" i="1"/>
  <c r="E65" i="1"/>
  <c r="E66" i="1"/>
  <c r="D69" i="1" s="1"/>
  <c r="E69" i="1" s="1"/>
  <c r="E70" i="1" s="1"/>
  <c r="E67" i="1"/>
  <c r="E68" i="1"/>
  <c r="E57" i="1"/>
  <c r="E58" i="1"/>
  <c r="E59" i="1"/>
  <c r="D60" i="1"/>
  <c r="E60" i="1" s="1"/>
  <c r="E6" i="1"/>
  <c r="E52" i="1" s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D51" i="1"/>
  <c r="E51" i="1" s="1"/>
  <c r="E61" i="1" l="1"/>
  <c r="E112" i="1"/>
  <c r="E114" i="1" s="1"/>
  <c r="E115" i="1" l="1"/>
  <c r="E117" i="1" s="1"/>
</calcChain>
</file>

<file path=xl/sharedStrings.xml><?xml version="1.0" encoding="utf-8"?>
<sst xmlns="http://schemas.openxmlformats.org/spreadsheetml/2006/main" count="191" uniqueCount="106">
  <si>
    <t>Opis</t>
  </si>
  <si>
    <t>EM</t>
  </si>
  <si>
    <t>kol.</t>
  </si>
  <si>
    <t>kos</t>
  </si>
  <si>
    <t>m1</t>
  </si>
  <si>
    <t>m</t>
  </si>
  <si>
    <t>kpl</t>
  </si>
  <si>
    <t>Razdelilnik R1</t>
  </si>
  <si>
    <t>Stikalo SD2 3X63 3P DIR.ROČ.  kot SCHRACK ML192150--</t>
  </si>
  <si>
    <t>Kombinirani odvodnik prenapetosti, razreda B+C, nazivni odvodni tok 25kA (10/350Ns)  kot SCHRACK IS010191--</t>
  </si>
  <si>
    <t>Zbiralka trajna za omrežje TN-S (schrack, tip PES 4x2, koda is010174)</t>
  </si>
  <si>
    <t>Stikalo fid 63/0,3a, 4polni, tip A (schrack BC006130)</t>
  </si>
  <si>
    <t>Instalacijski odklopnik Etimat B16A/1p</t>
  </si>
  <si>
    <t>INST. ODKLOPNIK C10/2 250V DC 6KA</t>
  </si>
  <si>
    <t>Instalacijski odklopnik Etimat B16A/3p</t>
  </si>
  <si>
    <t>Krmilnik M91 unitronics</t>
  </si>
  <si>
    <t>Cu zbiralka, 80A 1P 16mm2 TE=9mm (schrack iss90916)</t>
  </si>
  <si>
    <t>Izolacijsko ohišje za zbiralko 3p (schrack iss90003)</t>
  </si>
  <si>
    <t>Vtični priključni jezički L1/N za izolacijsko zbiralko (schrack iss909g1)</t>
  </si>
  <si>
    <t>Vtični priključni jezički L2/L3 za izolacijsko zbiralko (schrack iss909g2)</t>
  </si>
  <si>
    <t>Zaključna ploščica za izolacijsko hišje-3polno (schrack iss900k3)</t>
  </si>
  <si>
    <t>Oznaćevalni trak za izolacijsko zbiralko (schrack iss91000)</t>
  </si>
  <si>
    <t>Izolirana PE zbiralka za montažo na din letev (schrack, koda iko21039)</t>
  </si>
  <si>
    <t>Izolirana N zbiralka za montažo na din letev (schrack, koda iko21038)</t>
  </si>
  <si>
    <t>Montažna DIN  letev, perforirana (schrack, koda bk14005)</t>
  </si>
  <si>
    <t>Instalacijski kontaktor 20A, 2 polni, 2 delovna kontakta, napetost tuljave 24 VAC  kot SCHRACK BZ326453--</t>
  </si>
  <si>
    <t>NAPAJALNIK 1P 230/24V-03A  kot SCHRACK LP703110T-</t>
  </si>
  <si>
    <t>Regulator temperature in vlage, 0 - 60°C, 50 - 90%, 1 preklopni kontakt  kot SCHRACK IU008560-A</t>
  </si>
  <si>
    <t>Svetilka za omare,z vtičnico , vijačna pritrditev, IP20  kot SCHRACK IU008509--</t>
  </si>
  <si>
    <t>Sponka 35 mm2 , bež, In=125A (po IEC 60947-7-1), širine 6,5mm  kot SCHRACK IK100035-A</t>
  </si>
  <si>
    <t>Sponka 4 mm2 , bež, In=32A (po IEC 60947-7-1), širine 6,5mm  kot SCHRACK IK100004--</t>
  </si>
  <si>
    <t>Sponka 2.5 mm2 , bež, In=24A (po IEC 60947-7-1), širine 5,5mm  kot SCHRACK IK100002--</t>
  </si>
  <si>
    <t>Perforirani pvc kabelski kanali s pokrovom, 100x75x2000mm (gewiss, koda np48216)</t>
  </si>
  <si>
    <t>vrtanje izvrtin z vrezovanjem navoja in izdelavo spoja M4</t>
  </si>
  <si>
    <t>vrtanje izvrtin z vrezovanjem navoja in izdelavo spoja M6</t>
  </si>
  <si>
    <t>Vrtanje v - pločevino (do 5 mm) za uvodnice fi 48 (ali M64)</t>
  </si>
  <si>
    <t>Vrtanje v - pločevino (do 5 mm) za uvodnice fi 32 (ali M64)</t>
  </si>
  <si>
    <t>Vrtanje v - pločevino (do 5 mm) za uvodnice fi 11 (ali M18)</t>
  </si>
  <si>
    <t>Kabelska uvodnica iz odpornega polimera, z metričnim navojem, 50x1,9mm (gewiss, koda gw52048)</t>
  </si>
  <si>
    <t>Kabelska uvodnica iz odpornega polimera, z metričnim navojem, 32x1,9mm (gewiss, koda gw52046)</t>
  </si>
  <si>
    <t>Kabelska uvodnica iz odpornega polimera, z metričnim navojem, 20x1,9mm (gewiss, koda gw52044)</t>
  </si>
  <si>
    <t>Kabelska uvodnica iz odpornega polimera, z metričnim navojem, 16x1,9mm (gewiss, koda gw52043)</t>
  </si>
  <si>
    <t>Kabelska uvodnica iz odpornega polimera, z metričnim navojem, 12x1,9mm (gewiss, koda gw52042)</t>
  </si>
  <si>
    <t>Predal za načrte a4, pvc, vključno z proborom za pritrditev (schrack, tip a4, koda asdra400)</t>
  </si>
  <si>
    <t>Programska oprema, testitiranje, zagon</t>
  </si>
  <si>
    <t>cilindrična ključavnica št. EK333, Schrack, koda WSSL3844)</t>
  </si>
  <si>
    <t>Označitev razdelilca, napisne ploščice, enopolna shema</t>
  </si>
  <si>
    <t>Meritve in pregled razdelilnika z izdajo ustreznih izjav</t>
  </si>
  <si>
    <t>Drobni vezni in montažni material ter pribor 3%</t>
  </si>
  <si>
    <t>%</t>
  </si>
  <si>
    <t>Inštalacijski material</t>
  </si>
  <si>
    <t>Instalacijski položitveni material, samougasna, gibka, rebrasta cev, s predvleko, položena pod ometom v že izdolbljene kanale, notranjega premera do 29mm</t>
  </si>
  <si>
    <t>Priklopi naprav do 2kW</t>
  </si>
  <si>
    <t>Drobni vezni in montažni material ter pribor 5%</t>
  </si>
  <si>
    <t>Razsvetljava</t>
  </si>
  <si>
    <t>E1-Ref. HORO/INT 2000/SA-94+ACC.1, 2000W. IP66, razred I</t>
  </si>
  <si>
    <t>Senčnik A0449/65*-94 LIGHTHOOD, Koda dob.: 14090594 HORO 65*</t>
  </si>
  <si>
    <t>Pred. nap. BOX/AL 2000-94-CR, Koda dob.: 14014394 10,3A SBP</t>
  </si>
  <si>
    <t>Sijalka HQI-TS/DS 2000W 380V/Koda dob.: 08001720 OSRAM, SBP</t>
  </si>
  <si>
    <t>Ekološka taksa na sijalko</t>
  </si>
  <si>
    <t>Drobni vezni material,  transportni stroški in skladiščenje materiala 3%</t>
  </si>
  <si>
    <t>Ozemljitev in izenačitev potencialov</t>
  </si>
  <si>
    <t>Doza - za izenačevanje potencijala (komplet z vzidavo, priklopi in zaščitnim pokrovov)</t>
  </si>
  <si>
    <t>sponka st 16-pe</t>
  </si>
  <si>
    <t>sponka st 6-pe</t>
  </si>
  <si>
    <t>Instalacijski položitveni material,cevi pod ometom v že izdolbljene kanale rebraste, tuboflex cevi (PVC RFS ali podobne) - notranjega premera do 13,5 mm</t>
  </si>
  <si>
    <t>Izenačevanje potencijalov in ozemljitve spoj - z vijačenjem ali spajkanjem</t>
  </si>
  <si>
    <t>Izenačevanje potencijalov in ozemljitve spoj - vrtanje izvrtin z vrezovanjem navoja in izdelavo spoja M8</t>
  </si>
  <si>
    <t>Izenačevanje potencijalov in ozemljitve spoj - premostitev prirobnice z vijaki (vijaki do M10)</t>
  </si>
  <si>
    <t>Sponka za spoj FeZn z armaturnim železom KON09</t>
  </si>
  <si>
    <t>Strelovodi izenačevanje potencialov in ozemljitve spoj - z varjenjem in zaščitnim premazom</t>
  </si>
  <si>
    <t>Pocinkani trak fezn 25x4 mm, položen v izkopan kanal</t>
  </si>
  <si>
    <t>Zaščitni bitumenski premaz ob prehodu pocinkanega valjanca v zemljo</t>
  </si>
  <si>
    <t>Strelovodna napeljava</t>
  </si>
  <si>
    <t>Strelovodi HERMI ZON 03 - zidni nosilci za trde stene (beton itd); 100 mm vijaki in Pvc vložkifi 10 v kompletu</t>
  </si>
  <si>
    <t>Strelovodi HERMI VZ 03 - vertikalna zaščita 1500 x5x1 trde stene (beton itd.) 50 mm vijaki in PVC vložkifi 10 v kompletu z nosilci</t>
  </si>
  <si>
    <t>Strelovodi HERMI KON 04 - vezna sponka 2/48x48; vijaki Rf M8 kontaktni spoji med lovilnimi in vertikalnimi vodi</t>
  </si>
  <si>
    <t>Strelovodi HERMI KON 05 - vezna sponka 3/20x48; vijaki Rf M8 kontaktne povezave nad zemljo</t>
  </si>
  <si>
    <t>Strelovodi HERMI KON 02 - merilna križna sponka 3/58x58; vijaki Rf M8 merilni in ostali spoji med okroglimi vodniki do 10 mm in ploščatimi vodniki 30 mm v zemlji in nad njo</t>
  </si>
  <si>
    <t>Strelovodi HERMI žica - Ah1na poševnih strehah fi 10 AI</t>
  </si>
  <si>
    <t>Strelovodi HERMI KON 05-1 - premostitveni vodnik Cu 16mm, za povezavo kovinskih delov</t>
  </si>
  <si>
    <t>Kontaktni elementi, merilne številke MS, Rf-V, 80122</t>
  </si>
  <si>
    <t>Fleksibilni povezovalni element KON05-02</t>
  </si>
  <si>
    <t>Ostala dela</t>
  </si>
  <si>
    <t>Sodelovanje el.inštalaterja z ostalimi izvajalci (gradbeniki, strojniki, krovci..)</t>
  </si>
  <si>
    <t>ur</t>
  </si>
  <si>
    <t>A testi, izjave, certifikati o skladnosti, izdelava izjave o skladnosti</t>
  </si>
  <si>
    <t>Priprava dokumentacije za potrebe izdelave PID projektne dokumentacije, vključno z vsemi vrisanimi shemami, spremembami, seznamom z opisom sprememb</t>
  </si>
  <si>
    <t>Meritve in pregled električnih inštalacij ter izdaja merilnih protokolov</t>
  </si>
  <si>
    <t>Meritve in pregled sistema zaščite pred strelo, ter izdaja merilnih protokolov</t>
  </si>
  <si>
    <t>Nadzor nad elektro deli</t>
  </si>
  <si>
    <t>Drobni vezni material, manipulativni in transportni stroški, skladiščenje materiala ter ureditev gradbišča 3%</t>
  </si>
  <si>
    <t>Skupaj brez DDV</t>
  </si>
  <si>
    <t>Grelec za omare 150W/160˚C, &gt;&gt;(schrack, tip flh150, koda iuk08345)</t>
  </si>
  <si>
    <t>Žica polaganje v cevi ali instalacijske kanale tip H07V-U (P) - 1x25mm2</t>
  </si>
  <si>
    <t>Žica polaganje v cevi ali instalacijske kanale tip H07V-U (P) - 1x6mm2</t>
  </si>
  <si>
    <t>Žica polaganje v cevi ali instalacijske kanale tip H07V-U (P) - 1x2‚5mm2</t>
  </si>
  <si>
    <t>Žica polaganje v cevi ali instalacijske kanale tip H07V-U (P) - 1x1‚5mm2</t>
  </si>
  <si>
    <t>Kabli polaganje na kabelske police nerazvejana instalacija NYY-J/-O/-JZ - 5x4mm5</t>
  </si>
  <si>
    <t>Vodnik p-y za izenačevanje potenciala in povezavo kovinskih mas, komplet z objemkami in pritrdilnim materialom,   H07V-K 16mm2</t>
  </si>
  <si>
    <t>Vodnik p-y za izenačevanje potenciala in povezavo kovinskih mas, komplet z objemkami in pritrdilnim materialom,   H07V-K 6mm2</t>
  </si>
  <si>
    <t>Vodnik p-y za izenačevanje potenciala in povezavo kovinskih mas, komplet z objemkami in pritrdilnim materialom,  H07V-K 4mm2</t>
  </si>
  <si>
    <t>SKUPAJ</t>
  </si>
  <si>
    <t xml:space="preserve">DDV </t>
  </si>
  <si>
    <t>SKUPAJ Z DDV</t>
  </si>
  <si>
    <t>elektro inštalacije - pomožno nogometno igrišče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</si>
</sst>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2">
    <xf numFmtId="0" fontId="0" fillId="0" borderId="0" xfId="0"/>
    <xf numFmtId="0" fontId="4" fillId="0" borderId="1" xfId="0" applyFont="1" applyBorder="1" applyAlignment="1">
      <alignment horizontal="center" vertical="top"/>
    </xf>
    <xf numFmtId="164" fontId="4" fillId="0" borderId="1" xfId="0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1" applyFont="1" applyBorder="1"/>
    <xf numFmtId="0" fontId="4" fillId="0" borderId="1" xfId="0" applyNumberFormat="1" applyFont="1" applyBorder="1" applyAlignment="1">
      <alignment wrapText="1"/>
    </xf>
    <xf numFmtId="0" fontId="5" fillId="0" borderId="1" xfId="0" applyFont="1" applyFill="1" applyBorder="1" applyAlignment="1">
      <alignment horizontal="left"/>
    </xf>
    <xf numFmtId="9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right"/>
    </xf>
    <xf numFmtId="0" fontId="5" fillId="0" borderId="1" xfId="0" applyNumberFormat="1" applyFont="1" applyBorder="1" applyAlignment="1">
      <alignment wrapText="1"/>
    </xf>
    <xf numFmtId="0" fontId="5" fillId="0" borderId="1" xfId="0" applyFont="1" applyFill="1" applyBorder="1" applyAlignment="1">
      <alignment horizontal="center"/>
    </xf>
    <xf numFmtId="0" fontId="5" fillId="0" borderId="1" xfId="0" quotePrefix="1" applyNumberFormat="1" applyFont="1" applyBorder="1" applyAlignment="1">
      <alignment wrapText="1"/>
    </xf>
    <xf numFmtId="0" fontId="5" fillId="0" borderId="1" xfId="0" quotePrefix="1" applyNumberFormat="1" applyFont="1" applyBorder="1"/>
    <xf numFmtId="0" fontId="5" fillId="0" borderId="1" xfId="0" quotePrefix="1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164" fontId="4" fillId="0" borderId="0" xfId="0" applyNumberFormat="1" applyFont="1"/>
    <xf numFmtId="4" fontId="7" fillId="0" borderId="0" xfId="0" applyNumberFormat="1" applyFont="1"/>
    <xf numFmtId="0" fontId="7" fillId="0" borderId="0" xfId="0" applyFont="1"/>
    <xf numFmtId="4" fontId="7" fillId="0" borderId="1" xfId="0" applyNumberFormat="1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2" applyNumberFormat="1" applyFont="1" applyBorder="1" applyAlignment="1">
      <alignment wrapText="1"/>
    </xf>
    <xf numFmtId="0" fontId="7" fillId="0" borderId="1" xfId="0" applyFont="1" applyBorder="1" applyAlignment="1">
      <alignment wrapText="1"/>
    </xf>
    <xf numFmtId="2" fontId="7" fillId="0" borderId="0" xfId="0" applyNumberFormat="1" applyFont="1"/>
    <xf numFmtId="0" fontId="7" fillId="0" borderId="0" xfId="0" applyFont="1" applyBorder="1"/>
    <xf numFmtId="4" fontId="6" fillId="0" borderId="1" xfId="0" applyNumberFormat="1" applyFont="1" applyBorder="1"/>
    <xf numFmtId="0" fontId="6" fillId="0" borderId="0" xfId="0" applyFont="1" applyBorder="1"/>
    <xf numFmtId="0" fontId="6" fillId="0" borderId="0" xfId="0" applyFont="1"/>
    <xf numFmtId="9" fontId="7" fillId="0" borderId="1" xfId="0" applyNumberFormat="1" applyFont="1" applyBorder="1" applyAlignment="1">
      <alignment horizontal="left"/>
    </xf>
    <xf numFmtId="164" fontId="7" fillId="0" borderId="0" xfId="0" applyNumberFormat="1" applyFont="1"/>
    <xf numFmtId="0" fontId="7" fillId="0" borderId="0" xfId="0" applyFont="1" applyAlignment="1">
      <alignment horizontal="center"/>
    </xf>
    <xf numFmtId="164" fontId="4" fillId="0" borderId="2" xfId="0" applyNumberFormat="1" applyFont="1" applyBorder="1"/>
    <xf numFmtId="0" fontId="6" fillId="0" borderId="3" xfId="0" applyFont="1" applyBorder="1"/>
    <xf numFmtId="0" fontId="6" fillId="0" borderId="0" xfId="0" applyFont="1" applyBorder="1" applyAlignment="1">
      <alignment horizontal="center"/>
    </xf>
    <xf numFmtId="164" fontId="4" fillId="0" borderId="0" xfId="0" applyNumberFormat="1" applyFont="1" applyBorder="1"/>
    <xf numFmtId="4" fontId="6" fillId="0" borderId="4" xfId="0" applyNumberFormat="1" applyFont="1" applyBorder="1"/>
    <xf numFmtId="0" fontId="7" fillId="0" borderId="2" xfId="0" applyFont="1" applyBorder="1" applyAlignment="1">
      <alignment wrapText="1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4" fontId="7" fillId="0" borderId="2" xfId="0" applyNumberFormat="1" applyFont="1" applyBorder="1"/>
    <xf numFmtId="0" fontId="4" fillId="0" borderId="5" xfId="0" applyFont="1" applyBorder="1" applyAlignment="1">
      <alignment wrapText="1"/>
    </xf>
    <xf numFmtId="0" fontId="4" fillId="0" borderId="6" xfId="0" applyFont="1" applyBorder="1"/>
    <xf numFmtId="0" fontId="4" fillId="0" borderId="6" xfId="0" applyFont="1" applyBorder="1" applyAlignment="1">
      <alignment horizontal="center"/>
    </xf>
    <xf numFmtId="164" fontId="4" fillId="0" borderId="6" xfId="0" applyNumberFormat="1" applyFont="1" applyBorder="1"/>
    <xf numFmtId="4" fontId="6" fillId="0" borderId="7" xfId="0" applyNumberFormat="1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9" xfId="0" applyFont="1" applyBorder="1" applyAlignment="1">
      <alignment horizontal="center"/>
    </xf>
    <xf numFmtId="164" fontId="4" fillId="0" borderId="9" xfId="0" applyNumberFormat="1" applyFont="1" applyBorder="1"/>
    <xf numFmtId="4" fontId="6" fillId="0" borderId="10" xfId="0" applyNumberFormat="1" applyFont="1" applyBorder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0" borderId="1" xfId="0" applyFont="1" applyFill="1" applyBorder="1" applyAlignment="1">
      <alignment wrapText="1"/>
    </xf>
  </cellXfs>
  <cellStyles count="3">
    <cellStyle name="Navadno" xfId="0" builtinId="0"/>
    <cellStyle name="Navadno_export" xfId="1"/>
    <cellStyle name="Navadno_export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abSelected="1" view="pageBreakPreview" topLeftCell="A100" workbookViewId="0">
      <selection activeCell="H110" sqref="H110"/>
    </sheetView>
  </sheetViews>
  <sheetFormatPr defaultColWidth="8.42578125" defaultRowHeight="12.75" x14ac:dyDescent="0.2"/>
  <cols>
    <col min="1" max="1" width="44.42578125" style="25" bestFit="1" customWidth="1"/>
    <col min="2" max="2" width="4.7109375" style="25" bestFit="1" customWidth="1"/>
    <col min="3" max="3" width="6.7109375" style="38" bestFit="1" customWidth="1"/>
    <col min="4" max="4" width="9.140625" style="23" customWidth="1"/>
    <col min="5" max="5" width="11.7109375" style="24" bestFit="1" customWidth="1"/>
    <col min="6" max="6" width="6" style="25" customWidth="1"/>
    <col min="7" max="252" width="9.140625" style="25" customWidth="1"/>
    <col min="253" max="253" width="44.42578125" style="25" bestFit="1" customWidth="1"/>
    <col min="254" max="254" width="4.7109375" style="25" bestFit="1" customWidth="1"/>
    <col min="255" max="255" width="6.7109375" style="25" bestFit="1" customWidth="1"/>
    <col min="256" max="16384" width="8.42578125" style="25"/>
  </cols>
  <sheetData>
    <row r="1" spans="1:5" ht="77.25" customHeight="1" x14ac:dyDescent="0.2">
      <c r="A1" s="58" t="s">
        <v>105</v>
      </c>
      <c r="B1" s="59"/>
      <c r="C1" s="59"/>
      <c r="D1" s="59"/>
    </row>
    <row r="2" spans="1:5" x14ac:dyDescent="0.2">
      <c r="A2" s="58"/>
      <c r="B2" s="60"/>
      <c r="C2" s="60"/>
      <c r="D2" s="60"/>
    </row>
    <row r="3" spans="1:5" x14ac:dyDescent="0.2">
      <c r="A3" s="1" t="s">
        <v>0</v>
      </c>
      <c r="B3" s="1" t="s">
        <v>1</v>
      </c>
      <c r="C3" s="1" t="s">
        <v>2</v>
      </c>
      <c r="D3" s="2"/>
      <c r="E3" s="26"/>
    </row>
    <row r="4" spans="1:5" x14ac:dyDescent="0.2">
      <c r="A4" s="3"/>
      <c r="B4" s="1"/>
      <c r="C4" s="1"/>
      <c r="D4" s="2"/>
      <c r="E4" s="26"/>
    </row>
    <row r="5" spans="1:5" x14ac:dyDescent="0.2">
      <c r="A5" s="4" t="s">
        <v>7</v>
      </c>
      <c r="B5" s="27"/>
      <c r="C5" s="28"/>
      <c r="D5" s="2"/>
      <c r="E5" s="26"/>
    </row>
    <row r="6" spans="1:5" ht="25.5" x14ac:dyDescent="0.2">
      <c r="A6" s="29" t="s">
        <v>8</v>
      </c>
      <c r="B6" s="27" t="s">
        <v>3</v>
      </c>
      <c r="C6" s="28">
        <v>1</v>
      </c>
      <c r="D6" s="2"/>
      <c r="E6" s="26">
        <f>C6*D6</f>
        <v>0</v>
      </c>
    </row>
    <row r="7" spans="1:5" ht="38.25" x14ac:dyDescent="0.2">
      <c r="A7" s="5" t="s">
        <v>9</v>
      </c>
      <c r="B7" s="6" t="s">
        <v>3</v>
      </c>
      <c r="C7" s="6">
        <v>3</v>
      </c>
      <c r="D7" s="2"/>
      <c r="E7" s="26">
        <f t="shared" ref="E7:E50" si="0">C7*D7</f>
        <v>0</v>
      </c>
    </row>
    <row r="8" spans="1:5" ht="25.5" x14ac:dyDescent="0.2">
      <c r="A8" s="5" t="s">
        <v>10</v>
      </c>
      <c r="B8" s="7" t="s">
        <v>3</v>
      </c>
      <c r="C8" s="6">
        <v>1</v>
      </c>
      <c r="D8" s="2"/>
      <c r="E8" s="26">
        <f t="shared" si="0"/>
        <v>0</v>
      </c>
    </row>
    <row r="9" spans="1:5" ht="25.5" x14ac:dyDescent="0.2">
      <c r="A9" s="30" t="s">
        <v>11</v>
      </c>
      <c r="B9" s="27" t="s">
        <v>3</v>
      </c>
      <c r="C9" s="28">
        <v>1</v>
      </c>
      <c r="D9" s="2"/>
      <c r="E9" s="26">
        <f t="shared" si="0"/>
        <v>0</v>
      </c>
    </row>
    <row r="10" spans="1:5" x14ac:dyDescent="0.2">
      <c r="A10" s="30" t="s">
        <v>12</v>
      </c>
      <c r="B10" s="27" t="s">
        <v>3</v>
      </c>
      <c r="C10" s="28">
        <v>20</v>
      </c>
      <c r="D10" s="2"/>
      <c r="E10" s="26">
        <f t="shared" si="0"/>
        <v>0</v>
      </c>
    </row>
    <row r="11" spans="1:5" x14ac:dyDescent="0.2">
      <c r="A11" s="8" t="s">
        <v>13</v>
      </c>
      <c r="B11" s="27" t="s">
        <v>3</v>
      </c>
      <c r="C11" s="28">
        <v>1</v>
      </c>
      <c r="D11" s="2"/>
      <c r="E11" s="26">
        <f t="shared" si="0"/>
        <v>0</v>
      </c>
    </row>
    <row r="12" spans="1:5" x14ac:dyDescent="0.2">
      <c r="A12" s="30" t="s">
        <v>14</v>
      </c>
      <c r="B12" s="27" t="s">
        <v>3</v>
      </c>
      <c r="C12" s="28">
        <v>1</v>
      </c>
      <c r="D12" s="2"/>
      <c r="E12" s="26">
        <f t="shared" si="0"/>
        <v>0</v>
      </c>
    </row>
    <row r="13" spans="1:5" x14ac:dyDescent="0.2">
      <c r="A13" s="5" t="s">
        <v>15</v>
      </c>
      <c r="B13" s="7" t="s">
        <v>3</v>
      </c>
      <c r="C13" s="6">
        <v>1</v>
      </c>
      <c r="D13" s="2"/>
      <c r="E13" s="26">
        <f t="shared" si="0"/>
        <v>0</v>
      </c>
    </row>
    <row r="14" spans="1:5" ht="25.5" x14ac:dyDescent="0.2">
      <c r="A14" s="5" t="s">
        <v>16</v>
      </c>
      <c r="B14" s="7" t="s">
        <v>3</v>
      </c>
      <c r="C14" s="6">
        <v>3</v>
      </c>
      <c r="D14" s="2"/>
      <c r="E14" s="26">
        <f t="shared" si="0"/>
        <v>0</v>
      </c>
    </row>
    <row r="15" spans="1:5" ht="25.5" x14ac:dyDescent="0.2">
      <c r="A15" s="5" t="s">
        <v>17</v>
      </c>
      <c r="B15" s="7" t="s">
        <v>3</v>
      </c>
      <c r="C15" s="6">
        <v>3</v>
      </c>
      <c r="D15" s="2"/>
      <c r="E15" s="26">
        <f t="shared" si="0"/>
        <v>0</v>
      </c>
    </row>
    <row r="16" spans="1:5" ht="25.5" x14ac:dyDescent="0.2">
      <c r="A16" s="5" t="s">
        <v>18</v>
      </c>
      <c r="B16" s="7" t="s">
        <v>3</v>
      </c>
      <c r="C16" s="6">
        <v>22</v>
      </c>
      <c r="D16" s="2"/>
      <c r="E16" s="26">
        <f t="shared" si="0"/>
        <v>0</v>
      </c>
    </row>
    <row r="17" spans="1:5" ht="27" customHeight="1" x14ac:dyDescent="0.2">
      <c r="A17" s="5" t="s">
        <v>19</v>
      </c>
      <c r="B17" s="7" t="s">
        <v>3</v>
      </c>
      <c r="C17" s="6">
        <v>3</v>
      </c>
      <c r="D17" s="2"/>
      <c r="E17" s="26">
        <f t="shared" si="0"/>
        <v>0</v>
      </c>
    </row>
    <row r="18" spans="1:5" ht="25.5" x14ac:dyDescent="0.2">
      <c r="A18" s="5" t="s">
        <v>20</v>
      </c>
      <c r="B18" s="7" t="s">
        <v>3</v>
      </c>
      <c r="C18" s="6">
        <v>2</v>
      </c>
      <c r="D18" s="2"/>
      <c r="E18" s="26">
        <f t="shared" si="0"/>
        <v>0</v>
      </c>
    </row>
    <row r="19" spans="1:5" ht="25.5" x14ac:dyDescent="0.2">
      <c r="A19" s="5" t="s">
        <v>21</v>
      </c>
      <c r="B19" s="7" t="s">
        <v>3</v>
      </c>
      <c r="C19" s="6">
        <v>2</v>
      </c>
      <c r="D19" s="2"/>
      <c r="E19" s="26">
        <f t="shared" si="0"/>
        <v>0</v>
      </c>
    </row>
    <row r="20" spans="1:5" ht="25.5" x14ac:dyDescent="0.2">
      <c r="A20" s="5" t="s">
        <v>22</v>
      </c>
      <c r="B20" s="6" t="s">
        <v>3</v>
      </c>
      <c r="C20" s="6">
        <v>2</v>
      </c>
      <c r="D20" s="2"/>
      <c r="E20" s="26">
        <f t="shared" si="0"/>
        <v>0</v>
      </c>
    </row>
    <row r="21" spans="1:5" ht="25.5" x14ac:dyDescent="0.2">
      <c r="A21" s="5" t="s">
        <v>23</v>
      </c>
      <c r="B21" s="6" t="s">
        <v>3</v>
      </c>
      <c r="C21" s="6">
        <v>2</v>
      </c>
      <c r="D21" s="2"/>
      <c r="E21" s="26">
        <f t="shared" si="0"/>
        <v>0</v>
      </c>
    </row>
    <row r="22" spans="1:5" ht="25.5" x14ac:dyDescent="0.2">
      <c r="A22" s="5" t="s">
        <v>24</v>
      </c>
      <c r="B22" s="6" t="s">
        <v>3</v>
      </c>
      <c r="C22" s="6">
        <v>2</v>
      </c>
      <c r="D22" s="2"/>
      <c r="E22" s="26">
        <f t="shared" si="0"/>
        <v>0</v>
      </c>
    </row>
    <row r="23" spans="1:5" ht="38.25" x14ac:dyDescent="0.2">
      <c r="A23" s="5" t="s">
        <v>25</v>
      </c>
      <c r="B23" s="7" t="s">
        <v>3</v>
      </c>
      <c r="C23" s="6">
        <v>16</v>
      </c>
      <c r="D23" s="2"/>
      <c r="E23" s="26">
        <f t="shared" si="0"/>
        <v>0</v>
      </c>
    </row>
    <row r="24" spans="1:5" ht="25.5" x14ac:dyDescent="0.2">
      <c r="A24" s="5" t="s">
        <v>26</v>
      </c>
      <c r="B24" s="7" t="s">
        <v>3</v>
      </c>
      <c r="C24" s="6">
        <v>1</v>
      </c>
      <c r="D24" s="2"/>
      <c r="E24" s="26">
        <f t="shared" si="0"/>
        <v>0</v>
      </c>
    </row>
    <row r="25" spans="1:5" ht="25.5" x14ac:dyDescent="0.2">
      <c r="A25" s="5" t="s">
        <v>27</v>
      </c>
      <c r="B25" s="7" t="s">
        <v>3</v>
      </c>
      <c r="C25" s="6">
        <v>1</v>
      </c>
      <c r="D25" s="2"/>
      <c r="E25" s="26">
        <f t="shared" si="0"/>
        <v>0</v>
      </c>
    </row>
    <row r="26" spans="1:5" ht="25.5" x14ac:dyDescent="0.2">
      <c r="A26" s="30" t="s">
        <v>93</v>
      </c>
      <c r="B26" s="27" t="s">
        <v>3</v>
      </c>
      <c r="C26" s="28">
        <v>1</v>
      </c>
      <c r="D26" s="2"/>
      <c r="E26" s="26">
        <f t="shared" si="0"/>
        <v>0</v>
      </c>
    </row>
    <row r="27" spans="1:5" ht="25.5" x14ac:dyDescent="0.2">
      <c r="A27" s="5" t="s">
        <v>28</v>
      </c>
      <c r="B27" s="7" t="s">
        <v>3</v>
      </c>
      <c r="C27" s="6">
        <v>1</v>
      </c>
      <c r="D27" s="2"/>
      <c r="E27" s="26">
        <f t="shared" si="0"/>
        <v>0</v>
      </c>
    </row>
    <row r="28" spans="1:5" ht="25.5" x14ac:dyDescent="0.2">
      <c r="A28" s="5" t="s">
        <v>29</v>
      </c>
      <c r="B28" s="7" t="s">
        <v>3</v>
      </c>
      <c r="C28" s="6">
        <v>3</v>
      </c>
      <c r="D28" s="2"/>
      <c r="E28" s="26">
        <f t="shared" si="0"/>
        <v>0</v>
      </c>
    </row>
    <row r="29" spans="1:5" ht="25.5" x14ac:dyDescent="0.2">
      <c r="A29" s="5" t="s">
        <v>30</v>
      </c>
      <c r="B29" s="7" t="s">
        <v>3</v>
      </c>
      <c r="C29" s="6">
        <v>16</v>
      </c>
      <c r="D29" s="2"/>
      <c r="E29" s="26">
        <f t="shared" si="0"/>
        <v>0</v>
      </c>
    </row>
    <row r="30" spans="1:5" ht="25.5" x14ac:dyDescent="0.2">
      <c r="A30" s="5" t="s">
        <v>31</v>
      </c>
      <c r="B30" s="7" t="s">
        <v>3</v>
      </c>
      <c r="C30" s="6">
        <v>16</v>
      </c>
      <c r="D30" s="2"/>
      <c r="E30" s="26">
        <f t="shared" si="0"/>
        <v>0</v>
      </c>
    </row>
    <row r="31" spans="1:5" ht="25.5" x14ac:dyDescent="0.2">
      <c r="A31" s="5" t="s">
        <v>94</v>
      </c>
      <c r="B31" s="6" t="s">
        <v>4</v>
      </c>
      <c r="C31" s="6">
        <v>2</v>
      </c>
      <c r="D31" s="2"/>
      <c r="E31" s="26">
        <f t="shared" si="0"/>
        <v>0</v>
      </c>
    </row>
    <row r="32" spans="1:5" ht="25.5" x14ac:dyDescent="0.2">
      <c r="A32" s="5" t="s">
        <v>95</v>
      </c>
      <c r="B32" s="6" t="s">
        <v>4</v>
      </c>
      <c r="C32" s="6">
        <v>6</v>
      </c>
      <c r="D32" s="2"/>
      <c r="E32" s="26">
        <f t="shared" si="0"/>
        <v>0</v>
      </c>
    </row>
    <row r="33" spans="1:5" ht="25.5" x14ac:dyDescent="0.2">
      <c r="A33" s="5" t="s">
        <v>96</v>
      </c>
      <c r="B33" s="6" t="s">
        <v>4</v>
      </c>
      <c r="C33" s="6">
        <v>4</v>
      </c>
      <c r="D33" s="2"/>
      <c r="E33" s="26">
        <f t="shared" si="0"/>
        <v>0</v>
      </c>
    </row>
    <row r="34" spans="1:5" ht="25.5" x14ac:dyDescent="0.2">
      <c r="A34" s="5" t="s">
        <v>97</v>
      </c>
      <c r="B34" s="6" t="s">
        <v>4</v>
      </c>
      <c r="C34" s="6">
        <v>4</v>
      </c>
      <c r="D34" s="2"/>
      <c r="E34" s="26">
        <f t="shared" si="0"/>
        <v>0</v>
      </c>
    </row>
    <row r="35" spans="1:5" ht="25.5" x14ac:dyDescent="0.2">
      <c r="A35" s="5" t="s">
        <v>32</v>
      </c>
      <c r="B35" s="6" t="s">
        <v>3</v>
      </c>
      <c r="C35" s="6">
        <v>4</v>
      </c>
      <c r="D35" s="2"/>
      <c r="E35" s="26">
        <f t="shared" si="0"/>
        <v>0</v>
      </c>
    </row>
    <row r="36" spans="1:5" ht="25.5" x14ac:dyDescent="0.2">
      <c r="A36" s="5" t="s">
        <v>33</v>
      </c>
      <c r="B36" s="6"/>
      <c r="C36" s="6">
        <v>10</v>
      </c>
      <c r="D36" s="2"/>
      <c r="E36" s="26">
        <f t="shared" si="0"/>
        <v>0</v>
      </c>
    </row>
    <row r="37" spans="1:5" ht="25.5" x14ac:dyDescent="0.2">
      <c r="A37" s="5" t="s">
        <v>34</v>
      </c>
      <c r="B37" s="6" t="s">
        <v>3</v>
      </c>
      <c r="C37" s="6">
        <v>10</v>
      </c>
      <c r="D37" s="2"/>
      <c r="E37" s="26">
        <f t="shared" si="0"/>
        <v>0</v>
      </c>
    </row>
    <row r="38" spans="1:5" ht="25.5" x14ac:dyDescent="0.2">
      <c r="A38" s="5" t="s">
        <v>35</v>
      </c>
      <c r="B38" s="6" t="s">
        <v>3</v>
      </c>
      <c r="C38" s="6">
        <v>1</v>
      </c>
      <c r="D38" s="2"/>
      <c r="E38" s="26">
        <f t="shared" si="0"/>
        <v>0</v>
      </c>
    </row>
    <row r="39" spans="1:5" ht="25.5" x14ac:dyDescent="0.2">
      <c r="A39" s="5" t="s">
        <v>36</v>
      </c>
      <c r="B39" s="6" t="s">
        <v>3</v>
      </c>
      <c r="C39" s="6">
        <v>16</v>
      </c>
      <c r="D39" s="2"/>
      <c r="E39" s="26">
        <f t="shared" si="0"/>
        <v>0</v>
      </c>
    </row>
    <row r="40" spans="1:5" ht="25.5" x14ac:dyDescent="0.2">
      <c r="A40" s="5" t="s">
        <v>37</v>
      </c>
      <c r="B40" s="6" t="s">
        <v>3</v>
      </c>
      <c r="C40" s="6">
        <v>20</v>
      </c>
      <c r="D40" s="2"/>
      <c r="E40" s="26">
        <f t="shared" si="0"/>
        <v>0</v>
      </c>
    </row>
    <row r="41" spans="1:5" ht="38.25" x14ac:dyDescent="0.2">
      <c r="A41" s="5" t="s">
        <v>38</v>
      </c>
      <c r="B41" s="6" t="s">
        <v>3</v>
      </c>
      <c r="C41" s="6">
        <v>1</v>
      </c>
      <c r="D41" s="2"/>
      <c r="E41" s="26">
        <f t="shared" si="0"/>
        <v>0</v>
      </c>
    </row>
    <row r="42" spans="1:5" ht="38.25" x14ac:dyDescent="0.2">
      <c r="A42" s="5" t="s">
        <v>39</v>
      </c>
      <c r="B42" s="6" t="s">
        <v>3</v>
      </c>
      <c r="C42" s="6">
        <v>16</v>
      </c>
      <c r="D42" s="2"/>
      <c r="E42" s="26">
        <f t="shared" si="0"/>
        <v>0</v>
      </c>
    </row>
    <row r="43" spans="1:5" ht="38.25" x14ac:dyDescent="0.2">
      <c r="A43" s="5" t="s">
        <v>40</v>
      </c>
      <c r="B43" s="6" t="s">
        <v>3</v>
      </c>
      <c r="C43" s="6">
        <v>4</v>
      </c>
      <c r="D43" s="2"/>
      <c r="E43" s="26">
        <f t="shared" si="0"/>
        <v>0</v>
      </c>
    </row>
    <row r="44" spans="1:5" ht="38.25" x14ac:dyDescent="0.2">
      <c r="A44" s="5" t="s">
        <v>41</v>
      </c>
      <c r="B44" s="6" t="s">
        <v>3</v>
      </c>
      <c r="C44" s="6">
        <v>20</v>
      </c>
      <c r="D44" s="2"/>
      <c r="E44" s="26">
        <f t="shared" si="0"/>
        <v>0</v>
      </c>
    </row>
    <row r="45" spans="1:5" ht="38.25" x14ac:dyDescent="0.2">
      <c r="A45" s="5" t="s">
        <v>42</v>
      </c>
      <c r="B45" s="6" t="s">
        <v>3</v>
      </c>
      <c r="C45" s="6">
        <v>20</v>
      </c>
      <c r="D45" s="2"/>
      <c r="E45" s="26">
        <f t="shared" si="0"/>
        <v>0</v>
      </c>
    </row>
    <row r="46" spans="1:5" ht="25.5" x14ac:dyDescent="0.2">
      <c r="A46" s="5" t="s">
        <v>43</v>
      </c>
      <c r="B46" s="6" t="s">
        <v>3</v>
      </c>
      <c r="C46" s="6">
        <v>1</v>
      </c>
      <c r="D46" s="2"/>
      <c r="E46" s="26">
        <f t="shared" si="0"/>
        <v>0</v>
      </c>
    </row>
    <row r="47" spans="1:5" x14ac:dyDescent="0.2">
      <c r="A47" s="5" t="s">
        <v>44</v>
      </c>
      <c r="B47" s="7" t="s">
        <v>6</v>
      </c>
      <c r="C47" s="6">
        <v>1</v>
      </c>
      <c r="D47" s="2"/>
      <c r="E47" s="26">
        <f t="shared" si="0"/>
        <v>0</v>
      </c>
    </row>
    <row r="48" spans="1:5" ht="25.5" x14ac:dyDescent="0.2">
      <c r="A48" s="5" t="s">
        <v>45</v>
      </c>
      <c r="B48" s="7" t="s">
        <v>3</v>
      </c>
      <c r="C48" s="6">
        <v>1</v>
      </c>
      <c r="D48" s="2"/>
      <c r="E48" s="26">
        <f t="shared" si="0"/>
        <v>0</v>
      </c>
    </row>
    <row r="49" spans="1:6" ht="25.5" x14ac:dyDescent="0.2">
      <c r="A49" s="5" t="s">
        <v>46</v>
      </c>
      <c r="B49" s="6" t="s">
        <v>3</v>
      </c>
      <c r="C49" s="6">
        <v>1</v>
      </c>
      <c r="D49" s="2"/>
      <c r="E49" s="26">
        <f t="shared" si="0"/>
        <v>0</v>
      </c>
    </row>
    <row r="50" spans="1:6" ht="25.5" x14ac:dyDescent="0.2">
      <c r="A50" s="5" t="s">
        <v>47</v>
      </c>
      <c r="B50" s="6" t="s">
        <v>6</v>
      </c>
      <c r="C50" s="6">
        <v>1</v>
      </c>
      <c r="D50" s="2"/>
      <c r="E50" s="26">
        <f t="shared" si="0"/>
        <v>0</v>
      </c>
    </row>
    <row r="51" spans="1:6" x14ac:dyDescent="0.2">
      <c r="A51" s="5" t="s">
        <v>48</v>
      </c>
      <c r="B51" s="6" t="s">
        <v>49</v>
      </c>
      <c r="C51" s="6">
        <v>0.03</v>
      </c>
      <c r="D51" s="2">
        <f>SUM(E6:E50)</f>
        <v>0</v>
      </c>
      <c r="E51" s="26">
        <f>C51*D51</f>
        <v>0</v>
      </c>
    </row>
    <row r="52" spans="1:6" x14ac:dyDescent="0.2">
      <c r="A52" s="4" t="s">
        <v>102</v>
      </c>
      <c r="B52" s="7"/>
      <c r="C52" s="6"/>
      <c r="D52" s="2"/>
      <c r="E52" s="33">
        <f>SUM(E6:E51)</f>
        <v>0</v>
      </c>
    </row>
    <row r="53" spans="1:6" x14ac:dyDescent="0.2">
      <c r="A53" s="5"/>
      <c r="B53" s="7"/>
      <c r="C53" s="6"/>
      <c r="D53" s="2"/>
      <c r="E53" s="26"/>
    </row>
    <row r="54" spans="1:6" x14ac:dyDescent="0.2">
      <c r="A54" s="5"/>
      <c r="B54" s="7"/>
      <c r="C54" s="6"/>
      <c r="D54" s="2"/>
      <c r="E54" s="26"/>
    </row>
    <row r="55" spans="1:6" x14ac:dyDescent="0.2">
      <c r="A55" s="30"/>
      <c r="B55" s="27"/>
      <c r="C55" s="28"/>
      <c r="D55" s="2"/>
      <c r="E55" s="26"/>
      <c r="F55" s="31"/>
    </row>
    <row r="56" spans="1:6" x14ac:dyDescent="0.2">
      <c r="A56" s="4" t="s">
        <v>50</v>
      </c>
      <c r="B56" s="27"/>
      <c r="C56" s="28"/>
      <c r="D56" s="2"/>
      <c r="E56" s="26"/>
      <c r="F56" s="31"/>
    </row>
    <row r="57" spans="1:6" ht="25.5" x14ac:dyDescent="0.2">
      <c r="A57" s="5" t="s">
        <v>98</v>
      </c>
      <c r="B57" s="7" t="s">
        <v>4</v>
      </c>
      <c r="C57" s="6">
        <v>1620</v>
      </c>
      <c r="D57" s="2"/>
      <c r="E57" s="26">
        <f>C57*D57</f>
        <v>0</v>
      </c>
      <c r="F57" s="31"/>
    </row>
    <row r="58" spans="1:6" ht="51" x14ac:dyDescent="0.2">
      <c r="A58" s="5" t="s">
        <v>51</v>
      </c>
      <c r="B58" s="7" t="s">
        <v>4</v>
      </c>
      <c r="C58" s="6">
        <v>1620</v>
      </c>
      <c r="D58" s="2"/>
      <c r="E58" s="26">
        <f>C58*D58</f>
        <v>0</v>
      </c>
      <c r="F58" s="31"/>
    </row>
    <row r="59" spans="1:6" x14ac:dyDescent="0.2">
      <c r="A59" s="5" t="s">
        <v>52</v>
      </c>
      <c r="B59" s="7" t="s">
        <v>3</v>
      </c>
      <c r="C59" s="6">
        <v>16</v>
      </c>
      <c r="D59" s="2"/>
      <c r="E59" s="26">
        <f>C59*D59</f>
        <v>0</v>
      </c>
    </row>
    <row r="60" spans="1:6" x14ac:dyDescent="0.2">
      <c r="A60" s="5" t="s">
        <v>53</v>
      </c>
      <c r="B60" s="7" t="s">
        <v>49</v>
      </c>
      <c r="C60" s="6">
        <v>0.05</v>
      </c>
      <c r="D60" s="2">
        <f>SUM(E57:E59)</f>
        <v>0</v>
      </c>
      <c r="E60" s="26">
        <f>C60*D60</f>
        <v>0</v>
      </c>
    </row>
    <row r="61" spans="1:6" x14ac:dyDescent="0.2">
      <c r="A61" s="9" t="s">
        <v>102</v>
      </c>
      <c r="B61" s="7"/>
      <c r="C61" s="6"/>
      <c r="D61" s="2"/>
      <c r="E61" s="26">
        <f>SUM(E57:E60)</f>
        <v>0</v>
      </c>
    </row>
    <row r="62" spans="1:6" x14ac:dyDescent="0.2">
      <c r="A62" s="30"/>
      <c r="B62" s="7"/>
      <c r="C62" s="6"/>
      <c r="D62" s="2"/>
      <c r="E62" s="26"/>
    </row>
    <row r="63" spans="1:6" x14ac:dyDescent="0.2">
      <c r="A63" s="4" t="s">
        <v>54</v>
      </c>
      <c r="B63" s="27"/>
      <c r="C63" s="28"/>
      <c r="D63" s="2"/>
      <c r="E63" s="26"/>
    </row>
    <row r="64" spans="1:6" ht="25.5" x14ac:dyDescent="0.2">
      <c r="A64" s="5" t="s">
        <v>55</v>
      </c>
      <c r="B64" s="27" t="s">
        <v>3</v>
      </c>
      <c r="C64" s="28">
        <v>16</v>
      </c>
      <c r="D64" s="2"/>
      <c r="E64" s="26">
        <f t="shared" ref="E64:E69" si="1">C64*D64</f>
        <v>0</v>
      </c>
    </row>
    <row r="65" spans="1:5" ht="25.5" x14ac:dyDescent="0.2">
      <c r="A65" s="5" t="s">
        <v>56</v>
      </c>
      <c r="B65" s="27" t="s">
        <v>3</v>
      </c>
      <c r="C65" s="28">
        <v>16</v>
      </c>
      <c r="D65" s="2"/>
      <c r="E65" s="26">
        <f t="shared" si="1"/>
        <v>0</v>
      </c>
    </row>
    <row r="66" spans="1:5" ht="25.5" x14ac:dyDescent="0.2">
      <c r="A66" s="5" t="s">
        <v>57</v>
      </c>
      <c r="B66" s="27" t="s">
        <v>3</v>
      </c>
      <c r="C66" s="28">
        <v>16</v>
      </c>
      <c r="D66" s="2"/>
      <c r="E66" s="26">
        <f t="shared" si="1"/>
        <v>0</v>
      </c>
    </row>
    <row r="67" spans="1:5" ht="25.5" x14ac:dyDescent="0.2">
      <c r="A67" s="5" t="s">
        <v>58</v>
      </c>
      <c r="B67" s="27" t="s">
        <v>3</v>
      </c>
      <c r="C67" s="28">
        <v>16</v>
      </c>
      <c r="D67" s="2"/>
      <c r="E67" s="26">
        <f t="shared" si="1"/>
        <v>0</v>
      </c>
    </row>
    <row r="68" spans="1:5" x14ac:dyDescent="0.2">
      <c r="A68" s="5" t="s">
        <v>59</v>
      </c>
      <c r="B68" s="10" t="s">
        <v>3</v>
      </c>
      <c r="C68" s="6">
        <v>16</v>
      </c>
      <c r="D68" s="2"/>
      <c r="E68" s="26">
        <f t="shared" si="1"/>
        <v>0</v>
      </c>
    </row>
    <row r="69" spans="1:5" ht="25.5" x14ac:dyDescent="0.2">
      <c r="A69" s="5" t="s">
        <v>60</v>
      </c>
      <c r="B69" s="11" t="s">
        <v>49</v>
      </c>
      <c r="C69" s="6">
        <v>0.03</v>
      </c>
      <c r="D69" s="2">
        <f>SUM(E64:E68)</f>
        <v>0</v>
      </c>
      <c r="E69" s="26">
        <f t="shared" si="1"/>
        <v>0</v>
      </c>
    </row>
    <row r="70" spans="1:5" x14ac:dyDescent="0.2">
      <c r="A70" s="9" t="s">
        <v>102</v>
      </c>
      <c r="B70" s="12"/>
      <c r="C70" s="6"/>
      <c r="D70" s="2"/>
      <c r="E70" s="26">
        <f>SUM(E64:E69)</f>
        <v>0</v>
      </c>
    </row>
    <row r="71" spans="1:5" x14ac:dyDescent="0.2">
      <c r="A71" s="30"/>
      <c r="B71" s="27"/>
      <c r="C71" s="28"/>
      <c r="D71" s="2"/>
      <c r="E71" s="26"/>
    </row>
    <row r="72" spans="1:5" x14ac:dyDescent="0.2">
      <c r="A72" s="4" t="s">
        <v>61</v>
      </c>
      <c r="B72" s="27"/>
      <c r="C72" s="28"/>
      <c r="D72" s="2"/>
      <c r="E72" s="26"/>
    </row>
    <row r="73" spans="1:5" ht="25.5" x14ac:dyDescent="0.2">
      <c r="A73" s="30" t="s">
        <v>62</v>
      </c>
      <c r="B73" s="27" t="s">
        <v>3</v>
      </c>
      <c r="C73" s="28">
        <v>1</v>
      </c>
      <c r="D73" s="2"/>
      <c r="E73" s="26">
        <f>C73*D73</f>
        <v>0</v>
      </c>
    </row>
    <row r="74" spans="1:5" x14ac:dyDescent="0.2">
      <c r="A74" s="30" t="s">
        <v>63</v>
      </c>
      <c r="B74" s="27" t="s">
        <v>3</v>
      </c>
      <c r="C74" s="28">
        <v>1</v>
      </c>
      <c r="D74" s="2"/>
      <c r="E74" s="26">
        <f t="shared" ref="E74:E86" si="2">C74*D74</f>
        <v>0</v>
      </c>
    </row>
    <row r="75" spans="1:5" x14ac:dyDescent="0.2">
      <c r="A75" s="30" t="s">
        <v>64</v>
      </c>
      <c r="B75" s="27" t="s">
        <v>3</v>
      </c>
      <c r="C75" s="28">
        <v>1</v>
      </c>
      <c r="D75" s="2"/>
      <c r="E75" s="26">
        <f t="shared" si="2"/>
        <v>0</v>
      </c>
    </row>
    <row r="76" spans="1:5" ht="39.75" customHeight="1" x14ac:dyDescent="0.2">
      <c r="A76" s="5" t="s">
        <v>99</v>
      </c>
      <c r="B76" s="7" t="s">
        <v>4</v>
      </c>
      <c r="C76" s="6">
        <v>50</v>
      </c>
      <c r="D76" s="2"/>
      <c r="E76" s="26">
        <f t="shared" si="2"/>
        <v>0</v>
      </c>
    </row>
    <row r="77" spans="1:5" ht="38.25" x14ac:dyDescent="0.2">
      <c r="A77" s="5" t="s">
        <v>100</v>
      </c>
      <c r="B77" s="7" t="s">
        <v>4</v>
      </c>
      <c r="C77" s="6">
        <v>50</v>
      </c>
      <c r="D77" s="2"/>
      <c r="E77" s="26">
        <f t="shared" si="2"/>
        <v>0</v>
      </c>
    </row>
    <row r="78" spans="1:5" ht="38.25" x14ac:dyDescent="0.2">
      <c r="A78" s="5" t="s">
        <v>101</v>
      </c>
      <c r="B78" s="7" t="s">
        <v>4</v>
      </c>
      <c r="C78" s="6">
        <v>100</v>
      </c>
      <c r="D78" s="2"/>
      <c r="E78" s="26">
        <f t="shared" si="2"/>
        <v>0</v>
      </c>
    </row>
    <row r="79" spans="1:5" ht="38.25" x14ac:dyDescent="0.2">
      <c r="A79" s="5" t="s">
        <v>65</v>
      </c>
      <c r="B79" s="7" t="s">
        <v>4</v>
      </c>
      <c r="C79" s="6">
        <v>200</v>
      </c>
      <c r="D79" s="2"/>
      <c r="E79" s="26">
        <f t="shared" si="2"/>
        <v>0</v>
      </c>
    </row>
    <row r="80" spans="1:5" ht="25.5" x14ac:dyDescent="0.2">
      <c r="A80" s="5" t="s">
        <v>66</v>
      </c>
      <c r="B80" s="7" t="s">
        <v>3</v>
      </c>
      <c r="C80" s="6">
        <v>20</v>
      </c>
      <c r="D80" s="2"/>
      <c r="E80" s="26">
        <f t="shared" si="2"/>
        <v>0</v>
      </c>
    </row>
    <row r="81" spans="1:6" ht="38.25" x14ac:dyDescent="0.2">
      <c r="A81" s="5" t="s">
        <v>67</v>
      </c>
      <c r="B81" s="7" t="s">
        <v>3</v>
      </c>
      <c r="C81" s="6">
        <v>20</v>
      </c>
      <c r="D81" s="2"/>
      <c r="E81" s="26">
        <f t="shared" si="2"/>
        <v>0</v>
      </c>
    </row>
    <row r="82" spans="1:6" ht="25.5" x14ac:dyDescent="0.2">
      <c r="A82" s="5" t="s">
        <v>68</v>
      </c>
      <c r="B82" s="7" t="s">
        <v>3</v>
      </c>
      <c r="C82" s="6">
        <v>240</v>
      </c>
      <c r="D82" s="2"/>
      <c r="E82" s="26">
        <f t="shared" si="2"/>
        <v>0</v>
      </c>
    </row>
    <row r="83" spans="1:6" ht="25.5" x14ac:dyDescent="0.2">
      <c r="A83" s="5" t="s">
        <v>69</v>
      </c>
      <c r="B83" s="13" t="s">
        <v>3</v>
      </c>
      <c r="C83" s="6">
        <v>200</v>
      </c>
      <c r="D83" s="2"/>
      <c r="E83" s="26">
        <f t="shared" si="2"/>
        <v>0</v>
      </c>
    </row>
    <row r="84" spans="1:6" ht="25.5" x14ac:dyDescent="0.2">
      <c r="A84" s="5" t="s">
        <v>70</v>
      </c>
      <c r="B84" s="13" t="s">
        <v>3</v>
      </c>
      <c r="C84" s="6">
        <v>20</v>
      </c>
      <c r="D84" s="2"/>
      <c r="E84" s="26">
        <f t="shared" si="2"/>
        <v>0</v>
      </c>
    </row>
    <row r="85" spans="1:6" ht="25.5" x14ac:dyDescent="0.2">
      <c r="A85" s="5" t="s">
        <v>71</v>
      </c>
      <c r="B85" s="13" t="s">
        <v>4</v>
      </c>
      <c r="C85" s="6">
        <v>550</v>
      </c>
      <c r="D85" s="14"/>
      <c r="E85" s="26">
        <f t="shared" si="2"/>
        <v>0</v>
      </c>
    </row>
    <row r="86" spans="1:6" ht="25.5" x14ac:dyDescent="0.2">
      <c r="A86" s="5" t="s">
        <v>72</v>
      </c>
      <c r="B86" s="13" t="s">
        <v>3</v>
      </c>
      <c r="C86" s="6">
        <v>130</v>
      </c>
      <c r="D86" s="14"/>
      <c r="E86" s="26">
        <f t="shared" si="2"/>
        <v>0</v>
      </c>
    </row>
    <row r="87" spans="1:6" x14ac:dyDescent="0.2">
      <c r="A87" s="5" t="s">
        <v>53</v>
      </c>
      <c r="B87" s="7" t="s">
        <v>49</v>
      </c>
      <c r="C87" s="6">
        <v>0.05</v>
      </c>
      <c r="D87" s="14">
        <f>SUM(E73:E86)</f>
        <v>0</v>
      </c>
      <c r="E87" s="26">
        <f>C87*D87</f>
        <v>0</v>
      </c>
    </row>
    <row r="88" spans="1:6" s="35" customFormat="1" x14ac:dyDescent="0.2">
      <c r="A88" s="9" t="s">
        <v>102</v>
      </c>
      <c r="B88" s="21"/>
      <c r="C88" s="22"/>
      <c r="D88" s="2"/>
      <c r="E88" s="33">
        <f>SUM(E73:E87)</f>
        <v>0</v>
      </c>
      <c r="F88" s="34"/>
    </row>
    <row r="89" spans="1:6" x14ac:dyDescent="0.2">
      <c r="A89" s="15"/>
      <c r="B89" s="10"/>
      <c r="C89" s="16"/>
      <c r="D89" s="2"/>
      <c r="E89" s="26"/>
      <c r="F89" s="32"/>
    </row>
    <row r="90" spans="1:6" x14ac:dyDescent="0.2">
      <c r="A90" s="4" t="s">
        <v>73</v>
      </c>
      <c r="B90" s="13"/>
      <c r="C90" s="6"/>
      <c r="D90" s="14"/>
      <c r="E90" s="26"/>
      <c r="F90" s="32"/>
    </row>
    <row r="91" spans="1:6" ht="38.25" x14ac:dyDescent="0.2">
      <c r="A91" s="17" t="s">
        <v>74</v>
      </c>
      <c r="B91" s="18" t="s">
        <v>3</v>
      </c>
      <c r="C91" s="19">
        <v>100</v>
      </c>
      <c r="D91" s="14"/>
      <c r="E91" s="26">
        <f>C91*D91</f>
        <v>0</v>
      </c>
      <c r="F91" s="32"/>
    </row>
    <row r="92" spans="1:6" ht="38.25" x14ac:dyDescent="0.2">
      <c r="A92" s="17" t="s">
        <v>75</v>
      </c>
      <c r="B92" s="18" t="s">
        <v>3</v>
      </c>
      <c r="C92" s="19">
        <v>8</v>
      </c>
      <c r="D92" s="14"/>
      <c r="E92" s="26">
        <f t="shared" ref="E92:E100" si="3">C92*D92</f>
        <v>0</v>
      </c>
      <c r="F92" s="32"/>
    </row>
    <row r="93" spans="1:6" ht="38.25" x14ac:dyDescent="0.2">
      <c r="A93" s="17" t="s">
        <v>76</v>
      </c>
      <c r="B93" s="18" t="s">
        <v>3</v>
      </c>
      <c r="C93" s="19">
        <v>20</v>
      </c>
      <c r="D93" s="14"/>
      <c r="E93" s="26">
        <f t="shared" si="3"/>
        <v>0</v>
      </c>
      <c r="F93" s="32"/>
    </row>
    <row r="94" spans="1:6" ht="25.5" x14ac:dyDescent="0.2">
      <c r="A94" s="17" t="s">
        <v>77</v>
      </c>
      <c r="B94" s="18" t="s">
        <v>3</v>
      </c>
      <c r="C94" s="19">
        <v>20</v>
      </c>
      <c r="D94" s="14"/>
      <c r="E94" s="26">
        <f t="shared" si="3"/>
        <v>0</v>
      </c>
      <c r="F94" s="32"/>
    </row>
    <row r="95" spans="1:6" ht="51" x14ac:dyDescent="0.2">
      <c r="A95" s="17" t="s">
        <v>78</v>
      </c>
      <c r="B95" s="18" t="s">
        <v>3</v>
      </c>
      <c r="C95" s="19">
        <v>8</v>
      </c>
      <c r="D95" s="14"/>
      <c r="E95" s="26">
        <f t="shared" si="3"/>
        <v>0</v>
      </c>
      <c r="F95" s="32"/>
    </row>
    <row r="96" spans="1:6" ht="25.5" x14ac:dyDescent="0.2">
      <c r="A96" s="17" t="s">
        <v>79</v>
      </c>
      <c r="B96" s="18" t="s">
        <v>5</v>
      </c>
      <c r="C96" s="19">
        <v>100</v>
      </c>
      <c r="D96" s="14"/>
      <c r="E96" s="26">
        <f t="shared" si="3"/>
        <v>0</v>
      </c>
      <c r="F96" s="32"/>
    </row>
    <row r="97" spans="1:6" x14ac:dyDescent="0.2">
      <c r="A97" s="18"/>
      <c r="B97" s="18"/>
      <c r="C97" s="19"/>
      <c r="D97" s="14"/>
      <c r="E97" s="26">
        <f t="shared" si="3"/>
        <v>0</v>
      </c>
      <c r="F97" s="32"/>
    </row>
    <row r="98" spans="1:6" ht="25.5" x14ac:dyDescent="0.2">
      <c r="A98" s="17" t="s">
        <v>80</v>
      </c>
      <c r="B98" s="20" t="s">
        <v>3</v>
      </c>
      <c r="C98" s="19">
        <v>8</v>
      </c>
      <c r="D98" s="14"/>
      <c r="E98" s="26">
        <f t="shared" si="3"/>
        <v>0</v>
      </c>
      <c r="F98" s="32"/>
    </row>
    <row r="99" spans="1:6" ht="25.5" x14ac:dyDescent="0.2">
      <c r="A99" s="5" t="s">
        <v>81</v>
      </c>
      <c r="B99" s="13" t="s">
        <v>3</v>
      </c>
      <c r="C99" s="6">
        <v>8</v>
      </c>
      <c r="D99" s="2"/>
      <c r="E99" s="26">
        <f t="shared" si="3"/>
        <v>0</v>
      </c>
      <c r="F99" s="32"/>
    </row>
    <row r="100" spans="1:6" x14ac:dyDescent="0.2">
      <c r="A100" s="15" t="s">
        <v>82</v>
      </c>
      <c r="B100" s="10" t="s">
        <v>3</v>
      </c>
      <c r="C100" s="16">
        <v>6</v>
      </c>
      <c r="D100" s="14"/>
      <c r="E100" s="26">
        <f t="shared" si="3"/>
        <v>0</v>
      </c>
      <c r="F100" s="32"/>
    </row>
    <row r="101" spans="1:6" s="35" customFormat="1" x14ac:dyDescent="0.2">
      <c r="A101" s="9" t="s">
        <v>102</v>
      </c>
      <c r="B101" s="21"/>
      <c r="C101" s="22"/>
      <c r="D101" s="2"/>
      <c r="E101" s="33">
        <f>SUM(E91:E100)</f>
        <v>0</v>
      </c>
      <c r="F101" s="34"/>
    </row>
    <row r="102" spans="1:6" x14ac:dyDescent="0.2">
      <c r="A102" s="15"/>
      <c r="B102" s="10"/>
      <c r="C102" s="16"/>
      <c r="D102" s="2"/>
      <c r="E102" s="26"/>
      <c r="F102" s="32"/>
    </row>
    <row r="103" spans="1:6" x14ac:dyDescent="0.2">
      <c r="A103" s="30"/>
      <c r="B103" s="27"/>
      <c r="C103" s="28"/>
      <c r="D103" s="2"/>
      <c r="E103" s="26"/>
      <c r="F103" s="32"/>
    </row>
    <row r="104" spans="1:6" x14ac:dyDescent="0.2">
      <c r="A104" s="4" t="s">
        <v>83</v>
      </c>
      <c r="B104" s="27"/>
      <c r="C104" s="28"/>
      <c r="D104" s="2"/>
      <c r="E104" s="26"/>
      <c r="F104" s="32"/>
    </row>
    <row r="105" spans="1:6" ht="25.5" x14ac:dyDescent="0.2">
      <c r="A105" s="5" t="s">
        <v>84</v>
      </c>
      <c r="B105" s="6" t="s">
        <v>85</v>
      </c>
      <c r="C105" s="6">
        <v>15</v>
      </c>
      <c r="D105" s="2"/>
      <c r="E105" s="26">
        <f t="shared" ref="E105:E111" si="4">C105*D105</f>
        <v>0</v>
      </c>
      <c r="F105" s="32"/>
    </row>
    <row r="106" spans="1:6" ht="25.5" x14ac:dyDescent="0.2">
      <c r="A106" s="5" t="s">
        <v>86</v>
      </c>
      <c r="B106" s="6" t="s">
        <v>85</v>
      </c>
      <c r="C106" s="6">
        <v>8</v>
      </c>
      <c r="D106" s="2"/>
      <c r="E106" s="26">
        <f t="shared" si="4"/>
        <v>0</v>
      </c>
      <c r="F106" s="32"/>
    </row>
    <row r="107" spans="1:6" ht="51" x14ac:dyDescent="0.2">
      <c r="A107" s="5" t="s">
        <v>87</v>
      </c>
      <c r="B107" s="6" t="s">
        <v>85</v>
      </c>
      <c r="C107" s="6">
        <v>8</v>
      </c>
      <c r="D107" s="2"/>
      <c r="E107" s="26">
        <f t="shared" si="4"/>
        <v>0</v>
      </c>
      <c r="F107" s="32"/>
    </row>
    <row r="108" spans="1:6" ht="25.5" x14ac:dyDescent="0.2">
      <c r="A108" s="5" t="s">
        <v>88</v>
      </c>
      <c r="B108" s="27" t="s">
        <v>6</v>
      </c>
      <c r="C108" s="28">
        <v>1</v>
      </c>
      <c r="D108" s="2"/>
      <c r="E108" s="26">
        <f t="shared" si="4"/>
        <v>0</v>
      </c>
      <c r="F108" s="32"/>
    </row>
    <row r="109" spans="1:6" ht="25.5" x14ac:dyDescent="0.2">
      <c r="A109" s="5" t="s">
        <v>89</v>
      </c>
      <c r="B109" s="27" t="s">
        <v>6</v>
      </c>
      <c r="C109" s="28">
        <v>1</v>
      </c>
      <c r="D109" s="2"/>
      <c r="E109" s="26">
        <f t="shared" si="4"/>
        <v>0</v>
      </c>
      <c r="F109" s="32"/>
    </row>
    <row r="110" spans="1:6" x14ac:dyDescent="0.2">
      <c r="A110" s="61" t="s">
        <v>90</v>
      </c>
      <c r="B110" s="27" t="s">
        <v>6</v>
      </c>
      <c r="C110" s="28">
        <v>0</v>
      </c>
      <c r="D110" s="2"/>
      <c r="E110" s="26">
        <f t="shared" si="4"/>
        <v>0</v>
      </c>
      <c r="F110" s="32"/>
    </row>
    <row r="111" spans="1:6" ht="38.25" x14ac:dyDescent="0.2">
      <c r="A111" s="5" t="s">
        <v>91</v>
      </c>
      <c r="B111" s="36">
        <v>0.03</v>
      </c>
      <c r="C111" s="28">
        <v>0.03</v>
      </c>
      <c r="D111" s="2">
        <f>SUM(E105:E110)</f>
        <v>0</v>
      </c>
      <c r="E111" s="26">
        <f t="shared" si="4"/>
        <v>0</v>
      </c>
    </row>
    <row r="112" spans="1:6" x14ac:dyDescent="0.2">
      <c r="A112" s="4" t="s">
        <v>102</v>
      </c>
      <c r="B112" s="36"/>
      <c r="C112" s="28"/>
      <c r="D112" s="2"/>
      <c r="E112" s="33">
        <f>SUM(E105:E111)</f>
        <v>0</v>
      </c>
    </row>
    <row r="113" spans="1:7" ht="13.5" thickBot="1" x14ac:dyDescent="0.25">
      <c r="A113" s="44"/>
      <c r="B113" s="45"/>
      <c r="C113" s="46"/>
      <c r="D113" s="39"/>
      <c r="E113" s="47"/>
    </row>
    <row r="114" spans="1:7" ht="13.5" thickBot="1" x14ac:dyDescent="0.25">
      <c r="A114" s="48" t="s">
        <v>92</v>
      </c>
      <c r="B114" s="49"/>
      <c r="C114" s="50"/>
      <c r="D114" s="51"/>
      <c r="E114" s="52">
        <f>E112+E101+E88+E70+E61+E52</f>
        <v>0</v>
      </c>
      <c r="G114" s="37"/>
    </row>
    <row r="115" spans="1:7" s="35" customFormat="1" ht="13.5" thickBot="1" x14ac:dyDescent="0.25">
      <c r="A115" s="53" t="s">
        <v>103</v>
      </c>
      <c r="B115" s="54"/>
      <c r="C115" s="55"/>
      <c r="D115" s="56"/>
      <c r="E115" s="57">
        <f>E114*0.22</f>
        <v>0</v>
      </c>
    </row>
    <row r="116" spans="1:7" s="35" customFormat="1" ht="13.5" thickBot="1" x14ac:dyDescent="0.25">
      <c r="A116" s="40"/>
      <c r="B116" s="34"/>
      <c r="C116" s="41"/>
      <c r="D116" s="42"/>
      <c r="E116" s="43"/>
    </row>
    <row r="117" spans="1:7" s="35" customFormat="1" ht="13.5" thickBot="1" x14ac:dyDescent="0.25">
      <c r="A117" s="53" t="s">
        <v>104</v>
      </c>
      <c r="B117" s="54"/>
      <c r="C117" s="55"/>
      <c r="D117" s="56"/>
      <c r="E117" s="57">
        <f>E114+E115</f>
        <v>0</v>
      </c>
    </row>
    <row r="118" spans="1:7" x14ac:dyDescent="0.2">
      <c r="B118" s="31"/>
    </row>
    <row r="119" spans="1:7" x14ac:dyDescent="0.2">
      <c r="B119" s="31"/>
    </row>
    <row r="120" spans="1:7" x14ac:dyDescent="0.2">
      <c r="B120" s="31"/>
    </row>
    <row r="121" spans="1:7" x14ac:dyDescent="0.2">
      <c r="B121" s="31"/>
    </row>
    <row r="122" spans="1:7" x14ac:dyDescent="0.2">
      <c r="B122" s="31"/>
    </row>
    <row r="123" spans="1:7" x14ac:dyDescent="0.2">
      <c r="B123" s="31"/>
    </row>
    <row r="124" spans="1:7" x14ac:dyDescent="0.2">
      <c r="B124" s="31"/>
    </row>
    <row r="125" spans="1:7" x14ac:dyDescent="0.2">
      <c r="B125" s="31"/>
    </row>
    <row r="126" spans="1:7" x14ac:dyDescent="0.2">
      <c r="B126" s="31"/>
    </row>
    <row r="127" spans="1:7" x14ac:dyDescent="0.2">
      <c r="B127" s="31"/>
    </row>
    <row r="128" spans="1:7" x14ac:dyDescent="0.2">
      <c r="B128" s="31"/>
    </row>
    <row r="129" spans="1:2" x14ac:dyDescent="0.2">
      <c r="B129" s="31"/>
    </row>
    <row r="130" spans="1:2" x14ac:dyDescent="0.2">
      <c r="B130" s="31"/>
    </row>
    <row r="131" spans="1:2" x14ac:dyDescent="0.2">
      <c r="B131" s="31"/>
    </row>
    <row r="132" spans="1:2" x14ac:dyDescent="0.2">
      <c r="A132" s="31"/>
    </row>
  </sheetData>
  <mergeCells count="2">
    <mergeCell ref="A1:D1"/>
    <mergeCell ref="A2:D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List1!Področje_tiskanja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</dc:creator>
  <cp:lastModifiedBy>Tea Jenkole</cp:lastModifiedBy>
  <cp:lastPrinted>2014-04-14T11:35:45Z</cp:lastPrinted>
  <dcterms:created xsi:type="dcterms:W3CDTF">2014-02-02T15:06:04Z</dcterms:created>
  <dcterms:modified xsi:type="dcterms:W3CDTF">2014-05-27T11:02:53Z</dcterms:modified>
</cp:coreProperties>
</file>