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draz\Documents\d\PROSTOR\OTROŠKA IGRIŠČA\Biba\"/>
    </mc:Choice>
  </mc:AlternateContent>
  <bookViews>
    <workbookView xWindow="0" yWindow="0" windowWidth="19140" windowHeight="10920" tabRatio="500" firstSheet="1" activeTab="5"/>
  </bookViews>
  <sheets>
    <sheet name="NASLOV" sheetId="1" r:id="rId1"/>
    <sheet name="REKAPITULACIJA" sheetId="2" r:id="rId2"/>
    <sheet name="A zemeljska" sheetId="3" r:id="rId3"/>
    <sheet name="B betonska" sheetId="4" r:id="rId4"/>
    <sheet name="C podlage" sheetId="5" r:id="rId5"/>
    <sheet name="D elementi" sheetId="6" r:id="rId6"/>
    <sheet name="E zaključna dela" sheetId="7" r:id="rId7"/>
  </sheets>
  <definedNames>
    <definedName name="Izm_11_005">#REF!</definedName>
    <definedName name="Izm_11_006">#REF!</definedName>
    <definedName name="Izm_11_007">#REF!</definedName>
    <definedName name="Izm_11_009">#REF!</definedName>
    <definedName name="_xlnm.Print_Area" localSheetId="2">'A zemeljska'!$A$1:$G$61</definedName>
    <definedName name="_xlnm.Print_Area" localSheetId="3">'B betonska'!$A$1:$G$14</definedName>
    <definedName name="_xlnm.Print_Area" localSheetId="4">'C podlage'!$A$1:$G$24</definedName>
    <definedName name="_xlnm.Print_Area" localSheetId="5">'D elementi'!$A$1:$G$104</definedName>
    <definedName name="_xlnm.Print_Area" localSheetId="6">'E zaključna dela'!$A$1:$G$27</definedName>
    <definedName name="_xlnm.Print_Area" localSheetId="0">NASLOV!$A$1:$H$41</definedName>
    <definedName name="_xlnm.Print_Area" localSheetId="1">REKAPITULACIJA!$A$1:$H$25</definedName>
    <definedName name="s_Prip_del">#REF!</definedName>
    <definedName name="SU_MONTDELA">#REF!</definedName>
    <definedName name="SU_NABAVAMAT">#REF!</definedName>
    <definedName name="SU_ZEMDELA">#REF!</definedName>
    <definedName name="Sub_11">#REF!</definedName>
    <definedName name="Sub_12">#REF!</definedName>
  </definedNames>
  <calcPr calcId="152511"/>
</workbook>
</file>

<file path=xl/calcChain.xml><?xml version="1.0" encoding="utf-8"?>
<calcChain xmlns="http://schemas.openxmlformats.org/spreadsheetml/2006/main">
  <c r="G13" i="7" l="1"/>
  <c r="G24" i="7" l="1"/>
  <c r="G16" i="5"/>
  <c r="G11" i="5"/>
  <c r="G10" i="4"/>
  <c r="G42" i="3"/>
  <c r="G34" i="3"/>
  <c r="G12" i="3"/>
  <c r="G16" i="3"/>
  <c r="G19" i="3"/>
  <c r="G20" i="3"/>
  <c r="G21" i="3"/>
  <c r="G22" i="3"/>
  <c r="G25" i="3"/>
  <c r="G26" i="3"/>
  <c r="G27" i="3"/>
  <c r="G38" i="3"/>
  <c r="E39" i="3"/>
  <c r="G39" i="3"/>
  <c r="G45" i="3"/>
  <c r="G46" i="3"/>
  <c r="G47" i="3"/>
  <c r="G52" i="3"/>
  <c r="G53" i="3"/>
  <c r="E57" i="3"/>
  <c r="G57" i="3"/>
  <c r="G58" i="3"/>
  <c r="G9" i="4"/>
  <c r="G5" i="5"/>
  <c r="G6" i="5"/>
  <c r="G23" i="5" s="1"/>
  <c r="G6" i="2" s="1"/>
  <c r="G14" i="5"/>
  <c r="G15" i="5"/>
  <c r="G18" i="5"/>
  <c r="G20" i="5"/>
  <c r="G11" i="6"/>
  <c r="G12" i="6"/>
  <c r="G13" i="6"/>
  <c r="G14" i="6"/>
  <c r="G17" i="6"/>
  <c r="G18" i="6"/>
  <c r="G21" i="6"/>
  <c r="G22" i="6"/>
  <c r="G23" i="6"/>
  <c r="G26" i="6"/>
  <c r="G27" i="6"/>
  <c r="G28" i="6"/>
  <c r="G31" i="6"/>
  <c r="G32" i="6"/>
  <c r="G35" i="6"/>
  <c r="G36" i="6"/>
  <c r="G39" i="6"/>
  <c r="G45" i="6"/>
  <c r="G48" i="6"/>
  <c r="G54" i="6"/>
  <c r="G62" i="6"/>
  <c r="G65" i="6"/>
  <c r="E68" i="6"/>
  <c r="G68" i="6" s="1"/>
  <c r="G71" i="6"/>
  <c r="G74" i="6"/>
  <c r="G77" i="6"/>
  <c r="G78" i="6"/>
  <c r="G81" i="6"/>
  <c r="G85" i="6"/>
  <c r="G86" i="6"/>
  <c r="G87" i="6"/>
  <c r="G90" i="6"/>
  <c r="G94" i="6"/>
  <c r="G98" i="6"/>
  <c r="G101" i="6"/>
  <c r="G5" i="7"/>
  <c r="G6" i="7"/>
  <c r="G7" i="7"/>
  <c r="G10" i="7"/>
  <c r="G26" i="7" s="1"/>
  <c r="G8" i="2" s="1"/>
  <c r="G16" i="7"/>
  <c r="G17" i="7"/>
  <c r="G18" i="7"/>
  <c r="G21" i="7"/>
  <c r="G42" i="6"/>
  <c r="E5" i="4"/>
  <c r="G5" i="4"/>
  <c r="G13" i="4" s="1"/>
  <c r="G5" i="2" s="1"/>
  <c r="G51" i="6"/>
  <c r="G58" i="6"/>
  <c r="E30" i="3"/>
  <c r="G30" i="3" s="1"/>
  <c r="E56" i="3"/>
  <c r="G56" i="3" s="1"/>
  <c r="G60" i="3" l="1"/>
  <c r="G4" i="2" s="1"/>
  <c r="G104" i="6"/>
  <c r="G7" i="2" s="1"/>
  <c r="G18" i="2" s="1"/>
  <c r="G19" i="2" l="1"/>
  <c r="G20" i="2" s="1"/>
  <c r="G22" i="2" s="1"/>
</calcChain>
</file>

<file path=xl/sharedStrings.xml><?xml version="1.0" encoding="utf-8"?>
<sst xmlns="http://schemas.openxmlformats.org/spreadsheetml/2006/main" count="327" uniqueCount="218">
  <si>
    <t xml:space="preserve">Investitor: </t>
  </si>
  <si>
    <t>Občina Jesenice</t>
  </si>
  <si>
    <t xml:space="preserve">Objekt:      </t>
  </si>
  <si>
    <t>Lokacija:</t>
  </si>
  <si>
    <t>Jesenice</t>
  </si>
  <si>
    <t>Št. projekta:</t>
  </si>
  <si>
    <t>027/2016</t>
  </si>
  <si>
    <t>Datum:</t>
  </si>
  <si>
    <t xml:space="preserve">POPIS DEL </t>
  </si>
  <si>
    <t>REKAPITULACIJA</t>
  </si>
  <si>
    <t>A</t>
  </si>
  <si>
    <t>ZEMELJSKA DELA</t>
  </si>
  <si>
    <t>B</t>
  </si>
  <si>
    <t>BETONSKA DELA</t>
  </si>
  <si>
    <t>C</t>
  </si>
  <si>
    <t>VARNOSTNE PODLAGE</t>
  </si>
  <si>
    <t>D</t>
  </si>
  <si>
    <t>ELEMENTI</t>
  </si>
  <si>
    <t>E</t>
  </si>
  <si>
    <t>KONČNA DELA</t>
  </si>
  <si>
    <t>SKUPAJ</t>
  </si>
  <si>
    <t>SKUPAJ Z 22% DDV</t>
  </si>
  <si>
    <t>1.</t>
  </si>
  <si>
    <t>Priprava, zavarovanje, in organizacija gradbišča z vsemi</t>
  </si>
  <si>
    <t>pomožnimi objekti, z enostavnimi</t>
  </si>
  <si>
    <t>opozorilnimi demontažnimi gradbiščnimi ograjami (PVC),</t>
  </si>
  <si>
    <t>s potrebnimi instalacijami, dopeljavo potrebnih strojev in</t>
  </si>
  <si>
    <t>orodij, odstranitvijo humusa na mestu gradbiščnih objektov,</t>
  </si>
  <si>
    <t>z zagotovitvijo varnostnih in higiensko tehničnih pogojev</t>
  </si>
  <si>
    <t>(montažne WC kabine - najem) in z vsemi predpisanimi</t>
  </si>
  <si>
    <t>oznakami gradbišča.</t>
  </si>
  <si>
    <t>ocena</t>
  </si>
  <si>
    <t>kompl</t>
  </si>
  <si>
    <t>2.</t>
  </si>
  <si>
    <t>Geodetska dela pred izgradnjo objekta, zakoličba, podajanje</t>
  </si>
  <si>
    <t>in kontrola višin in potrebnih smeri</t>
  </si>
  <si>
    <t>ur</t>
  </si>
  <si>
    <t>3.</t>
  </si>
  <si>
    <t>izkop in odstranitev obstoječih robnikov vključno s temelji.</t>
  </si>
  <si>
    <t>pot</t>
  </si>
  <si>
    <t>m1</t>
  </si>
  <si>
    <t>stari peskovnik</t>
  </si>
  <si>
    <t>robnik na koncu hokeja</t>
  </si>
  <si>
    <t>temelji obstoječih igral in urbane opreme</t>
  </si>
  <si>
    <t>kos</t>
  </si>
  <si>
    <t>4.</t>
  </si>
  <si>
    <t>Strojni izkop v terenu III.kategorije - za polja varnostnih podlag, z direktnim nakladanjem in prevozom na začasno gradbiščno deponijo ali direktnim odrivom. Material se uporabi za kreiranje "hribčka" na parceli. Povprečna globina izkopa 30 cm.</t>
  </si>
  <si>
    <t>krog, veliki</t>
  </si>
  <si>
    <t>m3</t>
  </si>
  <si>
    <t>krog, manjši</t>
  </si>
  <si>
    <t>ostali elementi</t>
  </si>
  <si>
    <t>5.</t>
  </si>
  <si>
    <t>Strojno-ročni izkop v terenu III.kategorije - za temelje elementov z direktnim nakladanjem oziroma odrivanjem materiala na začasno deponijo na gradbišču, material uporabi za izravnavo parcele oz. kreiranje "hribčkov" na parceli. Ocena, točne količine odvisne od ponujenega tipa igrala oz. elementa.</t>
  </si>
  <si>
    <t>izkop za elemente</t>
  </si>
  <si>
    <t>ponudnik lahko to postavko tudi združi s posameznim elementom</t>
  </si>
  <si>
    <t>6.</t>
  </si>
  <si>
    <t>Dovoz materiala iz gradbiščne deponije in "izdelava hriba" z nasipanjem in razstiranjem, po predhodno postavljenih profilih. Točno obliko določi projektant na mestu izvedbe. Hrib se izvede iz materiala, ki je že na gradbišču kot material izkopa. Vključno s potrebnim utrjevanjem in strojnim nabijanjem v plasteh po 10 cm, do predpisane zbitosti in vsemi pomožnimi deli. 
Trdnost mora biti ustrezna, po potrebi delno armirana oz. s torkretom utrjena – ustrezna za izvedbo gumene plasti.</t>
  </si>
  <si>
    <t>*ustrezno se izvede drenažno polje v globini 80cm, širine 30cm na spoju EPDM podloge in asfaltne površine – drenažno polje se pokrije z EPDM slojem. Ustrezno odvodnjavanje oz. ponik.</t>
  </si>
  <si>
    <t>hribček</t>
  </si>
  <si>
    <t>utrditev, drenaža</t>
  </si>
  <si>
    <t>m2</t>
  </si>
  <si>
    <t>7.</t>
  </si>
  <si>
    <t>Dobava in razstiranje, ter planiranje vrhnjega sloja zemljine (humusa) v debelini 30cm, primerni za rast trave in drugega rastja, ki se razpotegne na hribček in druga zelena polja, vključno z utrjevanjem v plasteh po 10 cm - valjanjem.</t>
  </si>
  <si>
    <t>zelenica ob košu</t>
  </si>
  <si>
    <t>8.</t>
  </si>
  <si>
    <t xml:space="preserve">Odstranjevanje gradbišča z demontažo in odvozom </t>
  </si>
  <si>
    <t>gradbiščnih naprav in objektov in zagotovitvijo prvotnega</t>
  </si>
  <si>
    <t>stanja na uporabljenih površinah.</t>
  </si>
  <si>
    <t>KV ur</t>
  </si>
  <si>
    <t>ura</t>
  </si>
  <si>
    <t>PK ur</t>
  </si>
  <si>
    <t>9.</t>
  </si>
  <si>
    <t>Odvoz izkopanega materiala, kompletno z nakladanjem ter planiranje materiala na deponiji. (ocena)</t>
  </si>
  <si>
    <t>izkopi – hribček</t>
  </si>
  <si>
    <t>robniki</t>
  </si>
  <si>
    <t>temelji igral</t>
  </si>
  <si>
    <t>BETONSKA IN ARMIRANOBETONSKA DELA</t>
  </si>
  <si>
    <t>Dobava in strojno vgrajevanje betona C25/30 preseka nad 0,08-0,12  m3/m1/kom. Izdelava točkovnih temeljev elementov skladno z navodili oz. zahtevami za montažo posameznega elementa vključno z opaži; količina je ocenjena - odvisna od ponujenega in izbranega tipa elementa.
Vključno z armaturo.</t>
  </si>
  <si>
    <t>ponudnik lahko te postavke tudi združi s posameznim elementom</t>
  </si>
  <si>
    <t>Dobava in razgrinjanje pranega (brez ostrih robov) prodca, kompletno z vsemi transporti in pomožnimi deli (geotekstil kot ločilni sloj). Material: prodec 8 mm (4-8mm), debelina nasutja do 30cm. Lokalno lahko manj, če ustreza konkretni višini padca ponujenega igrala in je skladno z zahtevami za varno podlago po SIST EN 1177. Upoštevati je potrebno še dodatnih 10cm prodca pri prvi vgradnji. Brez robnih elementov. Prodec mora biti brez prahu (opran) pred vgradnjo.</t>
  </si>
  <si>
    <t>večji krog</t>
  </si>
  <si>
    <t>manjši krog</t>
  </si>
  <si>
    <t>viseča mreža (debelina padca za gugalnico)</t>
  </si>
  <si>
    <t>namizni nogomet (zgolj pohodnost)</t>
  </si>
  <si>
    <t>Barvanje obstoječe asfaltne površine (hokej igrišče) dimenzije cca. 1065 x 2290 cm z modro barvo za športne površine. Vključno z zarisovanjem črt bele barve za športne igre (hokej, košarka, …)
Vključno z manjšimi sanacijami površine, kjer je to potrebno.
Kot npr. Decocolor (3 plasti, 2 bavi)</t>
  </si>
  <si>
    <t>Finalna obdelava predhodno obdelanega in utrjenega hribčka iz postavke v zemeljskih delih:
Izvedba obloge iz dvoslojne EPDM obloge. Spodnjih 2 do 3 cm debela plast z reciklirane gume kot vezni oz. nosilni sloj, zgornji sloj 2 cm iz finalne obloge. Barva po izboru projektanta.
Kot npr. Playtop.</t>
  </si>
  <si>
    <t>Vsi elementi morajo biti skladni z veljavnimi standardi, zakonodajo in usklajeni s celovito zasnovo igrišč kot jih je predvidel projektant. Vse operativne spremembe elementov ali ureditev morajo biti objektivno utemeljene, pisno zabeležene in potrjene s strani naročnika.</t>
  </si>
  <si>
    <t>Za vse elemente velja za dobavo z montažo, vključno z izvedbo temeljev in fiksiranjem (glej tudi sklop popisa A in B).
Vsi leseni elementi so ustrezno globinsko zaščiteni in izvedeni z naklonom za odvodnjavanje. Stiki in pritrditve so nevidni in izvedeni z notranje strani oz. sredine lesene plošče.
V primeru statične nestabilnosti elementov je potrebno predvideti in izvesti ojačitve. Ojačitve mora potrditi projektant.</t>
  </si>
  <si>
    <t>Vsi temelji elementov morajo biti ustrezno dimenzionirani. Prav tako kovinska podkonstrukcija. Vsi kovinski elementi podkonstrukcije morajo biti protikorozijsko zaščiteni in barvani v barvi, ki jo določi projektant.</t>
  </si>
  <si>
    <t>Vsi temelji morajo biti na zgornjem delu zaključeni piramidno, tako da v primeru umanjkanja varnostne podlage na plano ne pogleda oster rob temelja. Temelj se mora zaključiti vsaj 20 cm pod nivojem varnostne podlage, piramidna zaključenost pod kotom 45 stopinj, radij 100mm, pod globino 40 cm pod podlago je temelj lahko polne širine.
Vsi temelji morajo segati do globine zmrzovanja, ki je za Jesenice na -100 cm.</t>
  </si>
  <si>
    <t>B1</t>
  </si>
  <si>
    <t>glavni element</t>
  </si>
  <si>
    <t>B1.1</t>
  </si>
  <si>
    <t>Osnovna konstrukcija je kovinska, fi 219 mm, okvirna debelina stene 6,3mm. Cevna konstrukcija je krivljena po načrtu, skupna dolžina cca 12,15m. Izvajalec mora pripraviti delavniške načrte, ki jih potrdi projektant (statični izračun dimenzij oz. debelin, detajl vpetja (preko ploščice 8mm) v temelj, dimenzija temelja). Horizontalna prečka za dve gugalnici, ustrezne dimenzije.
Okvirna teža: 470 kg</t>
  </si>
  <si>
    <t>B1.2</t>
  </si>
  <si>
    <t>Tipska gugalnica fiksirana na horizontalno cev. Varnostni tečaj, veriga dolžine cca. 2,5m, klasičen sedež iz HDPE gume.
kot npr. www.huck.net (swing seat-black)</t>
  </si>
  <si>
    <t>B1.3</t>
  </si>
  <si>
    <t>B1.4</t>
  </si>
  <si>
    <t>Palično polnilo (mreža) iz 8 x vertikalnih palic dolžine cca. 200cm in 10 x horizontalnih palic dolžine cca. 90 cm. Enaka obdelava kot osnovni element, barve določi projektant za vsako cev posebej. Vključno s temeljem in fiksiranem vertikalnih cevi v tleh.
Izvajalec mora pripraviti maketo paličja, ki jo mora potrditi projektant. Razmiki med palicami skladno s SIST 1176.</t>
  </si>
  <si>
    <t>B1.A</t>
  </si>
  <si>
    <t>glavni element – pomožni</t>
  </si>
  <si>
    <t>B1.A.1</t>
  </si>
  <si>
    <t>Osnovna konstrukcija je kovinska, fi 159 mm, okvirna debelina stene 6,3mm. Cevna konstrukcija je krivljena po osnem radiu 1,1m.  Izvajalec mora pripraviti delavniške načrte, ki jih potrdi projektant (statični izračun dimenzij oz. debelin, detajl vpetja preko ploščice deb. 8mm v temelj, dimenzija temelja)
Okvirna teža: 180 kg</t>
  </si>
  <si>
    <t>B1.A.2</t>
  </si>
  <si>
    <t>Stopničke za zmagovalce: 3 x kovinska cev 2R 50cm, višine nad terenom 30, 50 in 70 cm. Cevi zaprte z navarjeno pločevino INOX na ustrezni podkonstrukciji.
Okvirna teža: 140 kg</t>
  </si>
  <si>
    <t>B2</t>
  </si>
  <si>
    <t>tobogan</t>
  </si>
  <si>
    <t>B2.1</t>
  </si>
  <si>
    <t>B2.2</t>
  </si>
  <si>
    <t>Nastopna ploščad iz globinsko impregniranega lesenega lepljenca dimnezije 170 x 70 cm, debeline 9cm. S podkonstrukcijo fiksirano v temelj na nasutem hribu in nosilcem za drčo tobogana. 
Lesena ograja višine 70cm. dolžine 2,5 metra. Lepljen ali masivni les 80/80mm, globinsko impregniran.</t>
  </si>
  <si>
    <t>B2.3</t>
  </si>
  <si>
    <t>Stopnice za vzpon do ploščadi: masivni hrastov hlod, ki se mu odstrani beljavo, premera cca. 50 cm. 5 kosov (ali več, če je premer hloda manjši – do min 30 cm) se fiksira v hribino ali z ustrezno dolžino hloda do stabilne podlage ali z izvedbo ustrezne kovinske podkonstrukcije fiksirane v temelje. Stopniščni hlodi (čole) so med seboj povezani in morajo biti fiksni.</t>
  </si>
  <si>
    <t>B3</t>
  </si>
  <si>
    <t>kovinska ograja</t>
  </si>
  <si>
    <t>B3.1</t>
  </si>
  <si>
    <t>B3.2</t>
  </si>
  <si>
    <t xml:space="preserve">Polnilo 1: Folija, solventni tisk 4/0 vključno z UV zaščitno folijo na ALU podlogo deb. 3mm, 7 let garancije. Vključno z oblikovanjem. Dimenzija 90/45 cm. </t>
  </si>
  <si>
    <t>B3.3</t>
  </si>
  <si>
    <t>Polnilo 2: na ozadje »polnilo 1« se dodatno navarijo horizontalni kovinski palici s preluknjanimi paki 2 barv(16 kosov), ki služijo kot semafor.</t>
  </si>
  <si>
    <t>B4</t>
  </si>
  <si>
    <t>igrišče</t>
  </si>
  <si>
    <t>B4.1</t>
  </si>
  <si>
    <t>Prestavitev obstoječega koša za košarko, vključno  s sanacijo (asfaltiranjem) sedanje pozicije koša. Na novo poziciji na robu igrišča se izvede nov temelj. Obstoječi kovinski drog se očisti in protikorozijsko premaže. Tabla za koš se ohrani, namesti se nova kovinska (veriga) mrežica za koš.</t>
  </si>
  <si>
    <t>B4.2</t>
  </si>
  <si>
    <t>Nov gol: kovinska cev premera 200 cm debelina cca. 6mm, na 1/3 odprta. Višina nad terenom 90 cm. Perforirana z majhnimi luknjami fi do 6mm.
Okvirna teža: 215 kg</t>
  </si>
  <si>
    <t>B5</t>
  </si>
  <si>
    <t>Utrjen gramozni tampon do globine 40 cm.</t>
  </si>
  <si>
    <t>Tlak, pran liti beton (8-32) debeline cca. 10 cm z nivelirano klančino na obeh koncih. Vstavljenih ima 11 »lukenj« premera 38 in 50cm, ki se zapolnijo s humusom. Ustrezne dilatacije. Izdelava vzorca, ki ga mora potrditi projektant.
Mera površine »prazno za polno«.</t>
  </si>
  <si>
    <t>B6</t>
  </si>
  <si>
    <t>viseča mreža</t>
  </si>
  <si>
    <t>Med dva elementa E4c (peskovnik, nista predmet te točke popisa) se obesi viseča mreža. Na vsak nosilni element se dovari kovinska obroča, enako obdelan in enake barve kot nosilni element. Dodatno se v srednji del peskovnika izvede vertikala cev fi 120mm do skupne višine 170cm z zaprtim zgornjim delom cevi, na katero se dovari nosilno rinko za visečo mrežo (vključno s temeljem). S temeljem. Iz jeklene pletenice (hercules) fi 16mm viseča mreža okvirne uporabne dimenzije 200 x 140 cm. Višina prijema cca. 170 cm. S pritrdilnimi elementi.
kot npr. Huck.net: XXL Ruhe-Hängematte aus Herkulesseil</t>
  </si>
  <si>
    <t>E1</t>
  </si>
  <si>
    <t>cev fi 40</t>
  </si>
  <si>
    <t>Osnovni gradnik kovinska cev premera 40 cm, višine 40 cm nad terenom (60 cm). Debelina stene 6mm (ali tanjše z nevidnimi ojačitvami oz. rebri). 3cm pod zgornjim robom navarjen horizontalen disk širine 3cm.
Okvirna teža: 37 kg</t>
  </si>
  <si>
    <t>E1a</t>
  </si>
  <si>
    <t>sedež</t>
  </si>
  <si>
    <t>Nadgradnja elementa E1 s sedalnim delom. Na element se pritrdi leseni del iz macesnovega lepljenca fi 40cm debeline 7cm. Distančna fuga. Nevidno fiksiranje preko podkonstrukcije na disk nosilnega elementa. Mikroposneti robovi. Fino brušeno.</t>
  </si>
  <si>
    <t>E1v</t>
  </si>
  <si>
    <t>visoka greda</t>
  </si>
  <si>
    <t>Nadgradnja elementa E1z zemljino. V osnovni element se nasuje kvalitetna zemlja, na vrhu plast 10cm, humusa. Paziti je treba, da ima zemlja stik z raščenim terenom za odvodnjavanje!</t>
  </si>
  <si>
    <t>E2</t>
  </si>
  <si>
    <t>cev fi 80</t>
  </si>
  <si>
    <t>Osnovni gradnik kovinska cev premera 80 cm, višine 40 cm nad terenom (60 cm). Debelina stene 8mm (ali tanjše z nevidnimi ojačitvami oz. rebri). 3cm pod zgornjim robom navarjen horizontalen disk širine 3cm.
Okvirna teža: 99 kg</t>
  </si>
  <si>
    <t>E2a</t>
  </si>
  <si>
    <t>Nadgradnja elementa E2 s sedalnim delom. Na element se pritrdi leseni del iz macesnovega lepljenca fi 80cm debeline 7cm. Distančna fuga. Nevidno fiksiranje preko podkonstrukcije na disk nosilnega elementa. Mikroposneti robovi. Fino brušeno.</t>
  </si>
  <si>
    <t>E3</t>
  </si>
  <si>
    <t>cev fi 80 – visoka</t>
  </si>
  <si>
    <t>Osnovni gradnik kovinska cev premera 80 cm, višine 80 cm nad terenom (100 cm). Debelina stene 8mm (ali tanjše z nevidnimi ojačitvami oz. rebri). 3cm pod zgornjim robom navarjen horizontalen disk širine 3cm.
Okvirna teža: 165 kg</t>
  </si>
  <si>
    <t>E3c</t>
  </si>
  <si>
    <t>koš za smeti</t>
  </si>
  <si>
    <t>E3v</t>
  </si>
  <si>
    <t>Nadgradnja elementa E3 z zemljino. V osnovni element se nasuje kvalitetna zemlja, na vrhu plast 10cm, humusa. Spodnja plast cevi (30cm) je lahko vodoprepustno nasutje, v tem primeru je potrebno dodati plast geotekstila. Paziti je treba, da ima zemlja stik z raščenim terenom za odvodnjavanje!</t>
  </si>
  <si>
    <t>E4</t>
  </si>
  <si>
    <t>cev fi 160</t>
  </si>
  <si>
    <t>Osnovni gradnik kovinska cev premera 160 cm, višine 40 cm nad terenom (60 cm). Debelina stene 10mm  (ali tanjše z nevidnimi ojačitvami oz. rebri). 3cm pod zgornjim robom navarjen horizontalen disk širine 3cm. Vsi robovi posneti. Vgradnja v temelj.
Okvirna teža: 248 kg</t>
  </si>
  <si>
    <t>E4a</t>
  </si>
  <si>
    <t>Nadgradnja elementa E4 s sedalnim delom. Na element se pritrdi leseni del iz macesnovega lepljenca fi 160cm debeline 7cm. Diletacijska fuga. Nevidno fiksiranje preko podkonstrukcije na disk nosilnega elementa. Kovinska ali lesena podkonstrukcija. Mikroposneti robovi. Fino brušeno.</t>
  </si>
  <si>
    <t>E4b</t>
  </si>
  <si>
    <t>sedež z luknjo</t>
  </si>
  <si>
    <t>Nadgradnja elementa E4 s sedalnim delom. Na element se pritrdi leseni del iz macesnovega lepljenca fi 160cm debeline 7cm. Nevidno fiksiranje preko podkonstrukcije na disk nosilnega elementa. Kovinska ali lesena podkonstrukcija. Mikroposneti robovi. Fino brušeno.  V osrednjem delu osnovnega nosilca se izvede še ena kovinska cev fi 75cm z navzven obrnjenim navarjenim delom za pritrditev lesenega dela. Leseni del se opaše na notranjo cev.</t>
  </si>
  <si>
    <t>E4c</t>
  </si>
  <si>
    <t>peskovnik</t>
  </si>
  <si>
    <t>Nadgradnja elementa E4 v peskovnik. Na element se pritrdi leseni obroč širine 10cm iz macesnovega lepljenca fi 160cm debeline 4cm. Distančna fuga 1 cm. Nevidno fiksiranje preko podkonstrukcije na disk nosilnega elementa. Mikroposneti robovi. Fino brušeno.</t>
  </si>
  <si>
    <t>Vsebina se zapolni spodaj s polnilom, z geotekstilom ločenim s plastjo 20 cm peska za peskovnike (fin kremenov pesek).  - 0,4 m3)</t>
  </si>
  <si>
    <t>E4v</t>
  </si>
  <si>
    <t>Nadgradnja elementa E4 z zemljino. V osnovni element se nasuje kvalitetna zemlja, na vrhu plast 10cm, humusa. Paziti je treba, da ima zemlja stik z raščenim terenom za odvodnjavanje!</t>
  </si>
  <si>
    <t>E8</t>
  </si>
  <si>
    <t>totem</t>
  </si>
  <si>
    <t>Nadgradnja elementa E2 s totemom. Osnovni element se zapre z inox diskom na ustrezni podkonstrukciji. Na nosilni kovinski drog fi 10cm višine do 200 cm. Na drogu je tabla/cev fi 80 cm višine 120cm z analognim zaključkom na vrhu ter zaprtjem spodaj.  Vključno z ustrezno podkonstrukcijo.</t>
  </si>
  <si>
    <t>Nalepka, solventni tisk 4/0 z UV zaščito. 7 let garancije. Dimenzija nalepke 70 x 100 cm.</t>
  </si>
  <si>
    <t>Laserski izrez ukrivljene inox pločevine 5 mm z imenom igrišča. Velikost črk 12 cm. cca, 12 črk. Varjeno ali lepljeno na osnovni element.</t>
  </si>
  <si>
    <t>K1</t>
  </si>
  <si>
    <t>klop K1</t>
  </si>
  <si>
    <t>Klasična klop z dvema litoželeznima nosilnima elementoma barvanima po tonu določenim s strani projektanta. Sedalni del leseni morali iz macesna s posnetimi robovi. Dolžina moralov/klopi 200 cm.</t>
  </si>
  <si>
    <t>K2</t>
  </si>
  <si>
    <t>klop K2</t>
  </si>
  <si>
    <t>ET1</t>
  </si>
  <si>
    <t>vzmetni igralo 1</t>
  </si>
  <si>
    <t>ET2</t>
  </si>
  <si>
    <t>dvojno vzmetno igralo 2</t>
  </si>
  <si>
    <t xml:space="preserve">Valjanje površin in zatravitev, kompletno z vsemi pomožnimi deli
Planiranje in razrahljanje površine, dobava in sejanje kvalitetne travne mešanice za ozelenitev s humusom novo nasutih zelenic. Izvedba s sejanjem in uvaljanjem površine. Travna mešanica, ki je primerna za vlažne in bolj senčne pogoje oziroma nizka trava primerna za površine v parkih in za celinske razmere.
Za glavnino trate se seje travna mešanica za sončna in senčna rastišča.
Za travno mešanico se uporabi 25-30 g semena na m². Sestava travnih mešanic po predlogu strokovnjaka!
Po setvi je potrebno območje obilno zaliti in preprečiti obremenitve posejanih tal. Travna mešanica mora biti čimbolj prilagojena naravnim razmeram in kvaliteti tal. Na površine se posadi travna mešanica, ki je ralativno nezahtevna in prenese večje obremenitve ter se hitro regenerira. Pri izvedbi trate je potrebno upoštevati  DIN 18 917 smernice.
Setev, gnojenje, zalivanje do predaje.
</t>
  </si>
  <si>
    <t>Dobava in zasaditev sadik grmovnic - Dojcija (Deutzia gracilis). Vključno z vsemi pomožnimi deli, kot je izkop, priprava posteljice iz ustrezne zemlje, zasipavanje,…Vključno z zalivanjem 1 mesec.</t>
  </si>
  <si>
    <t>Dobava in zasaditev sadik jagodičevja v visoke grede (različne vrste npr. jagode (Fragaria), brusnice (vaccinium vitis-idaea), ribez (Ribes rubrum), kosmulje (Ribes uva crispa), ameriške borovnice (Vaccinium corymbosum).</t>
  </si>
  <si>
    <t>visoka greda E1v (jagodičevje nižje rasti) – cca. 5 sadik</t>
  </si>
  <si>
    <t>visoka greda E3v (jagodičevje nižje rasti) – cca. 10 sadik</t>
  </si>
  <si>
    <t>visoka greda E4v (jagodičevje višje in nižje rasti) – cca. 10 sadik</t>
  </si>
  <si>
    <t>Izdelava varnostnega pregleda in poročila za igrišče skladno s slovensko zakonodajo (zlasti SIST 1176 in SIST 1177).</t>
  </si>
  <si>
    <t xml:space="preserve">SKUPAJ </t>
  </si>
  <si>
    <t>Ograja je sestavljena iz nesimetrično na pol razrezanih kovinskih cevi fi  80cm, debelina cca. 6mm. Skupna višina ograje je 180 cm, sestavljena iz na pol razrezanih cevi, vsaka višina 100 cm. Ena cev se na drugo nalega z zarezom, ki je tudi zavarjen. Spodnji del cevi se vgradi v temelje. Ograja je sestavljena iz 5 celih kosov cevi, deljenih po načrtih.
Okvirna teža kos:120 kg</t>
  </si>
  <si>
    <t>Igrišče Biba -  POP 2018</t>
  </si>
  <si>
    <t>julij 2018</t>
  </si>
  <si>
    <t>Strojno-ročni izkop v terenu III.kategorije - za ozemljitev z direktnim nakladanjem oziroma odrivanjem materiala na začasno deponijo na gradbišču. Ocena dodatnega izkopa: L=41m v širini 50cm, dodatne globine 30cm</t>
  </si>
  <si>
    <t>izkop za ozemljitev</t>
  </si>
  <si>
    <t>Dovoz materiala iz gradbiščne deponije  z zasipanjem in razstiranjem. Ravnanje podlage za filc+prodec</t>
  </si>
  <si>
    <t>zasip ozemljitve</t>
  </si>
  <si>
    <t>10.</t>
  </si>
  <si>
    <t>11.</t>
  </si>
  <si>
    <t>kpl.</t>
  </si>
  <si>
    <t>meritve izenačitvenega potenciala</t>
  </si>
  <si>
    <t>Dobava in položitev valjanca Fe-Zn 25x4 v pripravljen izkop na globini 60cm za elemente B1,B2 in B3 - 40kg. Pletenica bakrena 25/35mm2 kpl z izdelavo zaključkov. Sponka križna 60x60 Cu/Fe 4 kosi. Vključujoč vsa dela priklopi na kovinske dele igral, drobni potrošni in vezni material .</t>
  </si>
  <si>
    <t>večji krog 36m'</t>
  </si>
  <si>
    <t>manjši krog 27m'</t>
  </si>
  <si>
    <t>skupno</t>
  </si>
  <si>
    <t>m'</t>
  </si>
  <si>
    <t xml:space="preserve">Dobava in izdelava-vgradnja robnega elementa - obroba Ecolat h 19cm (recikliran material) okoli elementa B1 in B6 radialne oblike  vključno s klini za pritrditev, drobnim materialom, vsemi vrtnarskimi deli in vsmi manipulativnimi stroški </t>
  </si>
  <si>
    <t>dodatna zaščita za temelje elementa B1.1</t>
  </si>
  <si>
    <t>Dobava in vgradnja gumijastih travnih rešetk (plošče), ustrezne debeline oz. varnosti padca za konkretno aplikacijo po SIST 1176 in 1177. Črne barve.
Neto potrebna mera, brutto odvisna od ponujene tehnologije in dimenzije plošče.</t>
  </si>
  <si>
    <t>Izdelava PID projektne dokumentacije za igrišče Biba, Jesenice.</t>
  </si>
  <si>
    <t>SKUPAJ A-E</t>
  </si>
  <si>
    <t>Skupaj 5% nepredvidenih del</t>
  </si>
  <si>
    <t>Nadgradnja elementa E3 v koš za smeti. Tehnična rešitev vsebuje 3 prekate in sistem praznjenja. Rešitev se prilagodi sistemski rešitvi upravljalca  (Je-KO Jesenice).                                           * glede na mikrolokacijo koša za smeti je možna tudi izvedba dimenzije fi 60 cm</t>
  </si>
  <si>
    <t>Vsi kovinski elementi, če ni drugače specificirano, morajo biti protikorozijsko zaščiteni (peskanje, temeljna barva, 2 x pokrivna barva s tonom po izboru projektanta). Vsi robovi morajo biti posneti, zvari in podobni elementi posneti.
Obvezna izdelava vzorca obdelave, ki ga mora potrditi projektant.                                                                            Načrt gradbenih konstrukcij netipskih igralnih konstruktivnih elementov je predmet izvajalca oz. ponudnika kovinskih elementov!</t>
  </si>
  <si>
    <t>Klasično enojno vzmetno igralo. Kvalitetno izdelano. Abstraktne oblike. Oprijem za roke in noge. Umirjene barve.
Proizvajalca in model obvezno potrdi projektant pred naročilom!
npr: Kompan M101 moder - Crazy Hen</t>
  </si>
  <si>
    <t>Klasično dvojno vzmetno igralo. Kvalitetno izdelano. Abstraktne oblike. Oprijem za roke in noge. Umirjene barve.
Proizvajalca in model obvezno potrdi projektant pred naročilom!
npr: Kompan M123 moder Crazy Nellie</t>
  </si>
  <si>
    <t>Tipska gugalnica fiksirana na horizontalno cev. Varnostni tečaj, veriga cca. 2,5m,  jeklena pletenica (hercules) fi 16mm, otroški sedež z držali iz jeklene pletenice in plastičnega sedalnega dela.
kot npr. www.huck.net (dish swing)</t>
  </si>
  <si>
    <t xml:space="preserve">Standardna drča dolžine cca. 300 cm, višine cca 100 cm iz umetne mase + dodatno kovinsko varovalo pri toboganu fi 30mm,L=200cm, krivljeno v radiju, na višini 70cm nad začetkom tobogana vpeto vtalni podest, vroče cinkano, prašno barvano po RAL-u. Fiksirana v ustrezen temelj zgoraj in spodaj. Barva po izboru projektanta. </t>
  </si>
  <si>
    <t>Analogna klop K1, le da je dolžina moralov/kopi 74 cm.</t>
  </si>
  <si>
    <t>Dobava in zasaditev sadik grmovnic - medvejka (Spiraea vanhouttei). Vključno z vsemi pomožnimi deli, kot je izkop, priprava posteljice iz ustrezne zemlje, zasipavanje,…Vključno z zalivanjem 1 mesec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</si>
</sst>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40B]"/>
    <numFmt numFmtId="165" formatCode="#,##0.00;[Red]\-#,##0.00"/>
  </numFmts>
  <fonts count="32" x14ac:knownFonts="1">
    <font>
      <sz val="10"/>
      <name val="Arial CE"/>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62"/>
      <name val="Cambria"/>
      <family val="2"/>
      <charset val="238"/>
    </font>
    <font>
      <sz val="10"/>
      <name val="Arial"/>
      <family val="2"/>
      <charset val="238"/>
    </font>
    <font>
      <sz val="11"/>
      <name val="Times New Roman CE"/>
      <family val="1"/>
      <charset val="238"/>
    </font>
    <font>
      <sz val="11"/>
      <color indexed="10"/>
      <name val="Calibri"/>
      <family val="2"/>
      <charset val="238"/>
    </font>
    <font>
      <sz val="11"/>
      <name val="Times New Roman"/>
      <family val="1"/>
      <charset val="238"/>
    </font>
    <font>
      <b/>
      <sz val="10"/>
      <name val="Arial CE"/>
      <family val="2"/>
      <charset val="238"/>
    </font>
    <font>
      <sz val="10"/>
      <name val="Swis721 Cn BT"/>
      <family val="2"/>
      <charset val="238"/>
    </font>
    <font>
      <b/>
      <sz val="10"/>
      <color indexed="8"/>
      <name val="Swis721 Cn BT"/>
      <family val="2"/>
      <charset val="238"/>
    </font>
    <font>
      <b/>
      <sz val="14"/>
      <color indexed="10"/>
      <name val="Arial CE"/>
      <family val="2"/>
      <charset val="238"/>
    </font>
    <font>
      <b/>
      <sz val="10"/>
      <name val="Swis721 Cn BT"/>
      <family val="2"/>
      <charset val="238"/>
    </font>
    <font>
      <sz val="10"/>
      <color indexed="8"/>
      <name val="Swis721 Cn BT"/>
      <family val="2"/>
      <charset val="238"/>
    </font>
    <font>
      <b/>
      <sz val="14"/>
      <name val="Swis721 Cn BT"/>
      <family val="2"/>
      <charset val="238"/>
    </font>
    <font>
      <b/>
      <sz val="10"/>
      <color indexed="9"/>
      <name val="Swis721 Cn BT"/>
      <family val="2"/>
      <charset val="238"/>
    </font>
    <font>
      <b/>
      <sz val="72"/>
      <color indexed="9"/>
      <name val="Swis721 Cn BT"/>
      <family val="2"/>
      <charset val="238"/>
    </font>
    <font>
      <b/>
      <sz val="10"/>
      <color indexed="9"/>
      <name val="Arial CE"/>
      <family val="2"/>
      <charset val="238"/>
    </font>
    <font>
      <sz val="10"/>
      <color indexed="9"/>
      <name val="Arial CE"/>
      <family val="2"/>
      <charset val="238"/>
    </font>
    <font>
      <sz val="10"/>
      <name val="Arial Narrow"/>
      <family val="2"/>
      <charset val="238"/>
    </font>
    <font>
      <sz val="10"/>
      <color indexed="22"/>
      <name val="Swis721 Cn BT"/>
      <family val="2"/>
      <charset val="238"/>
    </font>
    <font>
      <i/>
      <sz val="8"/>
      <name val="Swis721 Cn BT"/>
      <family val="2"/>
      <charset val="238"/>
    </font>
    <font>
      <b/>
      <sz val="10"/>
      <name val="Swis721 Cn BT"/>
      <family val="2"/>
      <charset val="1"/>
    </font>
    <font>
      <sz val="10"/>
      <name val="Swis721 Cn BT"/>
      <family val="2"/>
      <charset val="1"/>
    </font>
    <font>
      <sz val="10"/>
      <color indexed="8"/>
      <name val="Arial CE"/>
      <family val="2"/>
      <charset val="238"/>
    </font>
    <font>
      <i/>
      <sz val="10"/>
      <name val="Swis721 Cn BT"/>
      <family val="2"/>
      <charset val="1"/>
    </font>
    <font>
      <i/>
      <sz val="10"/>
      <name val="Swis721 Cn BT"/>
      <family val="2"/>
      <charset val="238"/>
    </font>
    <font>
      <b/>
      <sz val="10"/>
      <name val="Arial Narrow"/>
      <family val="2"/>
      <charset val="238"/>
    </font>
    <font>
      <sz val="10"/>
      <color theme="4"/>
      <name val="Swis721 Cn BT"/>
      <family val="2"/>
      <charset val="238"/>
    </font>
    <font>
      <sz val="10"/>
      <color theme="4"/>
      <name val="Swis721 Cn BT"/>
      <family val="2"/>
      <charset val="1"/>
    </font>
  </fonts>
  <fills count="13">
    <fill>
      <patternFill patternType="none"/>
    </fill>
    <fill>
      <patternFill patternType="gray125"/>
    </fill>
    <fill>
      <patternFill patternType="solid">
        <fgColor indexed="44"/>
        <bgColor indexed="31"/>
      </patternFill>
    </fill>
    <fill>
      <patternFill patternType="solid">
        <fgColor indexed="29"/>
        <bgColor indexed="45"/>
      </patternFill>
    </fill>
    <fill>
      <patternFill patternType="solid">
        <fgColor indexed="26"/>
        <bgColor indexed="9"/>
      </patternFill>
    </fill>
    <fill>
      <patternFill patternType="solid">
        <fgColor indexed="47"/>
        <bgColor indexed="22"/>
      </patternFill>
    </fill>
    <fill>
      <patternFill patternType="solid">
        <fgColor indexed="27"/>
        <bgColor indexed="41"/>
      </patternFill>
    </fill>
    <fill>
      <patternFill patternType="solid">
        <fgColor indexed="43"/>
        <bgColor indexed="26"/>
      </patternFill>
    </fill>
    <fill>
      <patternFill patternType="solid">
        <fgColor indexed="45"/>
        <bgColor indexed="29"/>
      </patternFill>
    </fill>
    <fill>
      <patternFill patternType="solid">
        <fgColor indexed="53"/>
        <bgColor indexed="52"/>
      </patternFill>
    </fill>
    <fill>
      <patternFill patternType="solid">
        <fgColor indexed="51"/>
        <bgColor indexed="13"/>
      </patternFill>
    </fill>
    <fill>
      <patternFill patternType="solid">
        <fgColor indexed="9"/>
        <bgColor indexed="26"/>
      </patternFill>
    </fill>
    <fill>
      <patternFill patternType="solid">
        <fgColor indexed="60"/>
        <bgColor indexed="25"/>
      </patternFill>
    </fill>
  </fills>
  <borders count="5">
    <border>
      <left/>
      <right/>
      <top/>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8"/>
      </top>
      <bottom style="medium">
        <color indexed="8"/>
      </bottom>
      <diagonal/>
    </border>
    <border>
      <left/>
      <right/>
      <top style="medium">
        <color indexed="8"/>
      </top>
      <bottom style="medium">
        <color indexed="8"/>
      </bottom>
      <diagonal/>
    </border>
  </borders>
  <cellStyleXfs count="2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11" borderId="1" applyNumberFormat="0" applyAlignment="0" applyProtection="0"/>
    <xf numFmtId="0" fontId="5" fillId="0" borderId="0" applyNumberFormat="0" applyFill="0" applyBorder="0" applyAlignment="0" applyProtection="0"/>
    <xf numFmtId="0" fontId="6" fillId="0" borderId="0"/>
    <xf numFmtId="0" fontId="7" fillId="0" borderId="0"/>
    <xf numFmtId="0" fontId="8" fillId="0" borderId="0" applyNumberFormat="0" applyFill="0" applyBorder="0" applyAlignment="0" applyProtection="0"/>
    <xf numFmtId="0" fontId="9" fillId="0" borderId="0" applyFill="0">
      <alignment wrapText="1"/>
    </xf>
  </cellStyleXfs>
  <cellXfs count="138">
    <xf numFmtId="0" fontId="0" fillId="0" borderId="0" xfId="0"/>
    <xf numFmtId="164" fontId="10" fillId="0" borderId="0" xfId="0" applyNumberFormat="1" applyFont="1"/>
    <xf numFmtId="0" fontId="0" fillId="0" borderId="0" xfId="0" applyBorder="1"/>
    <xf numFmtId="0" fontId="11" fillId="0" borderId="0" xfId="0" applyFont="1" applyFill="1" applyAlignment="1">
      <alignment vertical="top"/>
    </xf>
    <xf numFmtId="2" fontId="12" fillId="0" borderId="0" xfId="0" applyNumberFormat="1" applyFont="1" applyAlignment="1">
      <alignment horizontal="left" vertical="top"/>
    </xf>
    <xf numFmtId="2" fontId="12" fillId="0" borderId="0" xfId="0" applyNumberFormat="1" applyFont="1" applyAlignment="1">
      <alignment horizontal="left" vertical="top" wrapText="1"/>
    </xf>
    <xf numFmtId="0" fontId="0" fillId="0" borderId="0" xfId="0" applyFont="1" applyBorder="1" applyAlignment="1">
      <alignment horizontal="left"/>
    </xf>
    <xf numFmtId="0" fontId="0" fillId="0" borderId="0" xfId="0" applyFont="1" applyBorder="1" applyAlignment="1">
      <alignment horizontal="right"/>
    </xf>
    <xf numFmtId="164" fontId="10" fillId="0" borderId="0" xfId="0" applyNumberFormat="1" applyFont="1" applyBorder="1" applyAlignment="1">
      <alignment horizontal="right"/>
    </xf>
    <xf numFmtId="165" fontId="0" fillId="0" borderId="0" xfId="0" applyNumberFormat="1" applyFont="1" applyBorder="1" applyAlignment="1">
      <alignment horizontal="right"/>
    </xf>
    <xf numFmtId="0" fontId="0" fillId="0" borderId="0" xfId="0" applyFont="1" applyBorder="1" applyAlignment="1"/>
    <xf numFmtId="0" fontId="0" fillId="0" borderId="0" xfId="0" applyFont="1" applyBorder="1"/>
    <xf numFmtId="0" fontId="0" fillId="0" borderId="0" xfId="0" applyFont="1"/>
    <xf numFmtId="0" fontId="13" fillId="0" borderId="0" xfId="0" applyFont="1" applyBorder="1" applyAlignment="1">
      <alignment horizontal="left"/>
    </xf>
    <xf numFmtId="0" fontId="10" fillId="0" borderId="0" xfId="0" applyFont="1" applyBorder="1" applyAlignment="1">
      <alignment horizontal="right"/>
    </xf>
    <xf numFmtId="165" fontId="10" fillId="0" borderId="0" xfId="0" applyNumberFormat="1" applyFont="1" applyBorder="1" applyAlignment="1">
      <alignment horizontal="right"/>
    </xf>
    <xf numFmtId="0" fontId="10" fillId="0" borderId="0" xfId="0" applyFont="1" applyBorder="1" applyAlignment="1"/>
    <xf numFmtId="0" fontId="10" fillId="0" borderId="0" xfId="0" applyFont="1" applyBorder="1"/>
    <xf numFmtId="0" fontId="10" fillId="0" borderId="0" xfId="0" applyFont="1"/>
    <xf numFmtId="49" fontId="12" fillId="0" borderId="0" xfId="0" applyNumberFormat="1" applyFont="1" applyAlignment="1">
      <alignment horizontal="left" vertical="top"/>
    </xf>
    <xf numFmtId="0" fontId="0" fillId="0" borderId="2" xfId="0" applyFont="1" applyBorder="1" applyAlignment="1">
      <alignment horizontal="left"/>
    </xf>
    <xf numFmtId="0" fontId="0" fillId="0" borderId="2" xfId="0" applyFont="1" applyBorder="1" applyAlignment="1">
      <alignment horizontal="right"/>
    </xf>
    <xf numFmtId="164" fontId="10" fillId="0" borderId="2" xfId="0" applyNumberFormat="1" applyFont="1" applyBorder="1" applyAlignment="1">
      <alignment horizontal="right"/>
    </xf>
    <xf numFmtId="0" fontId="11" fillId="0" borderId="0" xfId="0" applyFont="1" applyBorder="1" applyAlignment="1">
      <alignment horizontal="left"/>
    </xf>
    <xf numFmtId="0" fontId="11" fillId="0" borderId="0" xfId="0" applyFont="1" applyBorder="1" applyAlignment="1">
      <alignment horizontal="right"/>
    </xf>
    <xf numFmtId="164" fontId="14" fillId="0" borderId="0" xfId="0" applyNumberFormat="1" applyFont="1" applyBorder="1" applyAlignment="1">
      <alignment horizontal="right"/>
    </xf>
    <xf numFmtId="49" fontId="12" fillId="0" borderId="0" xfId="0" applyNumberFormat="1" applyFont="1" applyAlignment="1">
      <alignment horizontal="left" vertical="top" wrapText="1"/>
    </xf>
    <xf numFmtId="0" fontId="14" fillId="0" borderId="0" xfId="0" applyFont="1" applyBorder="1" applyAlignment="1">
      <alignment horizontal="left"/>
    </xf>
    <xf numFmtId="0" fontId="14" fillId="0" borderId="0" xfId="0" applyFont="1" applyBorder="1" applyAlignment="1">
      <alignment horizontal="right"/>
    </xf>
    <xf numFmtId="2" fontId="15" fillId="0" borderId="0" xfId="0" applyNumberFormat="1" applyFont="1" applyFill="1" applyAlignment="1">
      <alignment vertical="top" wrapText="1"/>
    </xf>
    <xf numFmtId="4" fontId="12" fillId="0" borderId="0" xfId="0" applyNumberFormat="1" applyFont="1" applyAlignment="1">
      <alignment horizontal="left" vertical="top"/>
    </xf>
    <xf numFmtId="0" fontId="16" fillId="0" borderId="0" xfId="0" applyFont="1" applyBorder="1" applyAlignment="1">
      <alignment horizontal="left"/>
    </xf>
    <xf numFmtId="49" fontId="15" fillId="0" borderId="0" xfId="0" applyNumberFormat="1" applyFont="1" applyFill="1" applyAlignment="1">
      <alignment vertical="top" wrapText="1"/>
    </xf>
    <xf numFmtId="4" fontId="12" fillId="0" borderId="0" xfId="0" applyNumberFormat="1" applyFont="1" applyAlignment="1">
      <alignment horizontal="left" vertical="top" wrapText="1"/>
    </xf>
    <xf numFmtId="0" fontId="17" fillId="0" borderId="0" xfId="0" applyFont="1" applyFill="1" applyBorder="1" applyAlignment="1">
      <alignment horizontal="left"/>
    </xf>
    <xf numFmtId="0" fontId="18" fillId="0" borderId="0" xfId="0" applyFont="1" applyFill="1" applyBorder="1"/>
    <xf numFmtId="0" fontId="17" fillId="0" borderId="0" xfId="0" applyFont="1" applyFill="1" applyBorder="1"/>
    <xf numFmtId="0" fontId="17" fillId="0" borderId="0" xfId="0" applyFont="1" applyFill="1" applyBorder="1" applyAlignment="1">
      <alignment horizontal="right"/>
    </xf>
    <xf numFmtId="164" fontId="17" fillId="0" borderId="0" xfId="0" applyNumberFormat="1" applyFont="1" applyFill="1" applyBorder="1" applyAlignment="1">
      <alignment horizontal="right"/>
    </xf>
    <xf numFmtId="165" fontId="19" fillId="12" borderId="0" xfId="0" applyNumberFormat="1" applyFont="1" applyFill="1" applyBorder="1" applyAlignment="1">
      <alignment horizontal="right"/>
    </xf>
    <xf numFmtId="0" fontId="20" fillId="12" borderId="0" xfId="0" applyFont="1" applyFill="1" applyBorder="1" applyAlignment="1"/>
    <xf numFmtId="0" fontId="20" fillId="12" borderId="0" xfId="0" applyFont="1" applyFill="1" applyBorder="1" applyAlignment="1">
      <alignment horizontal="right"/>
    </xf>
    <xf numFmtId="0" fontId="20" fillId="12" borderId="0" xfId="0" applyFont="1" applyFill="1" applyBorder="1"/>
    <xf numFmtId="0" fontId="20" fillId="12" borderId="0" xfId="0" applyFont="1" applyFill="1"/>
    <xf numFmtId="4" fontId="21" fillId="0" borderId="0" xfId="0" applyNumberFormat="1" applyFont="1"/>
    <xf numFmtId="4" fontId="14" fillId="0" borderId="0" xfId="0" applyNumberFormat="1" applyFont="1" applyBorder="1" applyAlignment="1">
      <alignment vertical="top"/>
    </xf>
    <xf numFmtId="4" fontId="14" fillId="0" borderId="0" xfId="0" applyNumberFormat="1" applyFont="1" applyBorder="1" applyAlignment="1">
      <alignment vertical="top" wrapText="1"/>
    </xf>
    <xf numFmtId="4" fontId="14" fillId="0" borderId="0" xfId="0" applyNumberFormat="1" applyFont="1" applyBorder="1" applyAlignment="1">
      <alignment wrapText="1"/>
    </xf>
    <xf numFmtId="4" fontId="14" fillId="0" borderId="0" xfId="0" applyNumberFormat="1" applyFont="1" applyBorder="1"/>
    <xf numFmtId="4" fontId="11" fillId="0" borderId="0" xfId="0" applyNumberFormat="1" applyFont="1" applyBorder="1"/>
    <xf numFmtId="0" fontId="11" fillId="0" borderId="0" xfId="0" applyFont="1"/>
    <xf numFmtId="0" fontId="21" fillId="0" borderId="0" xfId="0" applyFont="1"/>
    <xf numFmtId="4" fontId="11" fillId="0" borderId="0" xfId="0" applyNumberFormat="1" applyFont="1" applyBorder="1" applyAlignment="1">
      <alignment horizontal="right"/>
    </xf>
    <xf numFmtId="0" fontId="22" fillId="0" borderId="0" xfId="0" applyFont="1" applyAlignment="1">
      <alignment horizontal="right"/>
    </xf>
    <xf numFmtId="0" fontId="22" fillId="0" borderId="0" xfId="0" applyFont="1"/>
    <xf numFmtId="4" fontId="11" fillId="0" borderId="0" xfId="0" applyNumberFormat="1" applyFont="1" applyAlignment="1">
      <alignment vertical="top"/>
    </xf>
    <xf numFmtId="4" fontId="11" fillId="0" borderId="0" xfId="0" applyNumberFormat="1" applyFont="1" applyAlignment="1">
      <alignment vertical="top" wrapText="1"/>
    </xf>
    <xf numFmtId="4" fontId="11" fillId="0" borderId="0" xfId="0" applyNumberFormat="1" applyFont="1" applyAlignment="1">
      <alignment wrapText="1"/>
    </xf>
    <xf numFmtId="4" fontId="11" fillId="0" borderId="0" xfId="0" applyNumberFormat="1" applyFont="1"/>
    <xf numFmtId="4" fontId="14" fillId="0" borderId="3" xfId="0" applyNumberFormat="1" applyFont="1" applyBorder="1" applyAlignment="1">
      <alignment vertical="top"/>
    </xf>
    <xf numFmtId="0" fontId="23" fillId="0" borderId="3" xfId="0" applyNumberFormat="1" applyFont="1" applyBorder="1" applyAlignment="1"/>
    <xf numFmtId="4" fontId="11" fillId="0" borderId="3" xfId="0" applyNumberFormat="1" applyFont="1" applyBorder="1" applyAlignment="1"/>
    <xf numFmtId="4" fontId="11" fillId="0" borderId="3" xfId="0" applyNumberFormat="1" applyFont="1" applyBorder="1"/>
    <xf numFmtId="4" fontId="22" fillId="0" borderId="0" xfId="0" applyNumberFormat="1" applyFont="1"/>
    <xf numFmtId="4" fontId="14" fillId="0" borderId="3" xfId="0" applyNumberFormat="1" applyFont="1" applyBorder="1" applyAlignment="1">
      <alignment wrapText="1"/>
    </xf>
    <xf numFmtId="0" fontId="23" fillId="0" borderId="0" xfId="0" applyNumberFormat="1" applyFont="1" applyBorder="1" applyAlignment="1"/>
    <xf numFmtId="4" fontId="11" fillId="0" borderId="0" xfId="0" applyNumberFormat="1" applyFont="1" applyBorder="1" applyAlignment="1">
      <alignment vertical="top"/>
    </xf>
    <xf numFmtId="4" fontId="11" fillId="0" borderId="0" xfId="0" applyNumberFormat="1" applyFont="1" applyBorder="1" applyAlignment="1">
      <alignment wrapText="1"/>
    </xf>
    <xf numFmtId="4" fontId="11" fillId="0" borderId="0" xfId="0" applyNumberFormat="1" applyFont="1" applyBorder="1" applyAlignment="1">
      <alignment vertical="top" wrapText="1"/>
    </xf>
    <xf numFmtId="4" fontId="11" fillId="0" borderId="4" xfId="0" applyNumberFormat="1" applyFont="1" applyBorder="1" applyAlignment="1">
      <alignment vertical="top"/>
    </xf>
    <xf numFmtId="4" fontId="11" fillId="0" borderId="4" xfId="0" applyNumberFormat="1" applyFont="1" applyBorder="1" applyAlignment="1">
      <alignment vertical="top" wrapText="1"/>
    </xf>
    <xf numFmtId="4" fontId="11" fillId="0" borderId="4" xfId="0" applyNumberFormat="1" applyFont="1" applyBorder="1" applyAlignment="1">
      <alignment wrapText="1"/>
    </xf>
    <xf numFmtId="4" fontId="11" fillId="0" borderId="4" xfId="0" applyNumberFormat="1" applyFont="1" applyBorder="1"/>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wrapText="1"/>
    </xf>
    <xf numFmtId="0" fontId="11" fillId="0" borderId="0" xfId="0" applyFont="1" applyBorder="1"/>
    <xf numFmtId="4" fontId="14" fillId="0" borderId="4" xfId="0" applyNumberFormat="1" applyFont="1" applyBorder="1" applyAlignment="1">
      <alignment vertical="top"/>
    </xf>
    <xf numFmtId="4" fontId="14" fillId="0" borderId="4" xfId="0" applyNumberFormat="1" applyFont="1" applyBorder="1" applyAlignment="1">
      <alignment vertical="top" wrapText="1"/>
    </xf>
    <xf numFmtId="4" fontId="14" fillId="0" borderId="4" xfId="0" applyNumberFormat="1" applyFont="1" applyBorder="1" applyAlignment="1">
      <alignment wrapText="1"/>
    </xf>
    <xf numFmtId="4" fontId="14" fillId="0" borderId="4" xfId="0" applyNumberFormat="1" applyFont="1" applyBorder="1"/>
    <xf numFmtId="4" fontId="14" fillId="0" borderId="0" xfId="0" applyNumberFormat="1" applyFont="1"/>
    <xf numFmtId="4" fontId="24" fillId="0" borderId="0" xfId="0" applyNumberFormat="1" applyFont="1" applyAlignment="1">
      <alignment vertical="top"/>
    </xf>
    <xf numFmtId="4" fontId="24" fillId="0" borderId="0" xfId="0" applyNumberFormat="1" applyFont="1" applyAlignment="1">
      <alignment vertical="top" wrapText="1"/>
    </xf>
    <xf numFmtId="4" fontId="24" fillId="0" borderId="0" xfId="0" applyNumberFormat="1" applyFont="1" applyAlignment="1">
      <alignment wrapText="1"/>
    </xf>
    <xf numFmtId="4" fontId="25" fillId="0" borderId="0" xfId="0" applyNumberFormat="1" applyFont="1"/>
    <xf numFmtId="4" fontId="11" fillId="0" borderId="0" xfId="0" applyNumberFormat="1" applyFont="1" applyFill="1"/>
    <xf numFmtId="4" fontId="25" fillId="0" borderId="0" xfId="0" applyNumberFormat="1" applyFont="1" applyFill="1" applyAlignment="1">
      <alignment vertical="top"/>
    </xf>
    <xf numFmtId="4" fontId="25" fillId="0" borderId="0" xfId="0" applyNumberFormat="1" applyFont="1" applyFill="1" applyAlignment="1">
      <alignment wrapText="1"/>
    </xf>
    <xf numFmtId="4" fontId="25" fillId="0" borderId="0" xfId="0" applyNumberFormat="1" applyFont="1" applyFill="1"/>
    <xf numFmtId="4" fontId="26" fillId="0" borderId="0" xfId="0" applyNumberFormat="1" applyFont="1"/>
    <xf numFmtId="4" fontId="25" fillId="0" borderId="0" xfId="0" applyNumberFormat="1" applyFont="1" applyAlignment="1">
      <alignment vertical="top"/>
    </xf>
    <xf numFmtId="4" fontId="0" fillId="0" borderId="0" xfId="0" applyNumberFormat="1" applyFont="1"/>
    <xf numFmtId="4" fontId="25" fillId="0" borderId="0" xfId="0" applyNumberFormat="1" applyFont="1" applyAlignment="1">
      <alignment wrapText="1"/>
    </xf>
    <xf numFmtId="0" fontId="25" fillId="0" borderId="0" xfId="0" applyFont="1" applyAlignment="1">
      <alignment vertical="top" wrapText="1"/>
    </xf>
    <xf numFmtId="4" fontId="25" fillId="0" borderId="0" xfId="0" applyNumberFormat="1" applyFont="1" applyAlignment="1">
      <alignment vertical="top" wrapText="1"/>
    </xf>
    <xf numFmtId="0" fontId="27" fillId="0" borderId="0" xfId="0" applyFont="1" applyAlignment="1">
      <alignment vertical="top" wrapText="1"/>
    </xf>
    <xf numFmtId="0" fontId="25" fillId="0" borderId="0" xfId="0" applyFont="1" applyFill="1"/>
    <xf numFmtId="4" fontId="6" fillId="0" borderId="0" xfId="0" applyNumberFormat="1" applyFont="1"/>
    <xf numFmtId="0" fontId="28" fillId="0" borderId="0" xfId="0" applyFont="1" applyAlignment="1">
      <alignment vertical="top" wrapText="1"/>
    </xf>
    <xf numFmtId="4" fontId="24" fillId="0" borderId="3" xfId="0" applyNumberFormat="1" applyFont="1" applyBorder="1" applyAlignment="1">
      <alignment vertical="top"/>
    </xf>
    <xf numFmtId="4" fontId="24" fillId="0" borderId="3" xfId="0" applyNumberFormat="1" applyFont="1" applyBorder="1" applyAlignment="1">
      <alignment vertical="top" wrapText="1"/>
    </xf>
    <xf numFmtId="4" fontId="24" fillId="0" borderId="3" xfId="0" applyNumberFormat="1" applyFont="1" applyBorder="1" applyAlignment="1">
      <alignment wrapText="1"/>
    </xf>
    <xf numFmtId="4" fontId="24" fillId="0" borderId="3" xfId="0" applyNumberFormat="1" applyFont="1" applyBorder="1"/>
    <xf numFmtId="4" fontId="11" fillId="11" borderId="0" xfId="0" applyNumberFormat="1" applyFont="1" applyFill="1"/>
    <xf numFmtId="4" fontId="24" fillId="0" borderId="0" xfId="0" applyNumberFormat="1" applyFont="1"/>
    <xf numFmtId="4" fontId="24" fillId="0" borderId="0" xfId="0" applyNumberFormat="1" applyFont="1" applyFill="1" applyAlignment="1">
      <alignment vertical="top"/>
    </xf>
    <xf numFmtId="4" fontId="24" fillId="0" borderId="0" xfId="0" applyNumberFormat="1" applyFont="1" applyFill="1" applyAlignment="1">
      <alignment wrapText="1"/>
    </xf>
    <xf numFmtId="4" fontId="24" fillId="0" borderId="0" xfId="0" applyNumberFormat="1" applyFont="1" applyFill="1"/>
    <xf numFmtId="4" fontId="14" fillId="0" borderId="0" xfId="0" applyNumberFormat="1" applyFont="1" applyAlignment="1">
      <alignment vertical="top"/>
    </xf>
    <xf numFmtId="4" fontId="14" fillId="0" borderId="0" xfId="0" applyNumberFormat="1" applyFont="1" applyAlignment="1">
      <alignment vertical="top" wrapText="1"/>
    </xf>
    <xf numFmtId="4" fontId="14" fillId="0" borderId="0" xfId="0" applyNumberFormat="1" applyFont="1" applyAlignment="1">
      <alignment wrapText="1"/>
    </xf>
    <xf numFmtId="0" fontId="11" fillId="0" borderId="0" xfId="0" applyFont="1" applyFill="1" applyAlignment="1">
      <alignment vertical="top" wrapText="1"/>
    </xf>
    <xf numFmtId="4" fontId="11" fillId="0" borderId="0" xfId="0" applyNumberFormat="1" applyFont="1" applyFill="1" applyAlignment="1">
      <alignment wrapText="1"/>
    </xf>
    <xf numFmtId="4" fontId="11" fillId="0" borderId="0" xfId="0" applyNumberFormat="1" applyFont="1" applyFill="1" applyAlignment="1">
      <alignment vertical="top" wrapText="1"/>
    </xf>
    <xf numFmtId="4" fontId="14" fillId="0" borderId="3" xfId="0" applyNumberFormat="1" applyFont="1" applyBorder="1" applyAlignment="1">
      <alignment vertical="top" wrapText="1"/>
    </xf>
    <xf numFmtId="4" fontId="14" fillId="0" borderId="3" xfId="0" applyNumberFormat="1" applyFont="1" applyBorder="1"/>
    <xf numFmtId="0" fontId="28" fillId="0" borderId="0" xfId="0" applyFont="1"/>
    <xf numFmtId="4" fontId="28" fillId="0" borderId="0" xfId="0" applyNumberFormat="1" applyFont="1" applyAlignment="1">
      <alignment vertical="top"/>
    </xf>
    <xf numFmtId="4" fontId="28" fillId="0" borderId="0" xfId="0" applyNumberFormat="1" applyFont="1" applyFill="1" applyAlignment="1">
      <alignment vertical="top"/>
    </xf>
    <xf numFmtId="4" fontId="14" fillId="0" borderId="0" xfId="0" applyNumberFormat="1" applyFont="1" applyFill="1" applyAlignment="1">
      <alignment vertical="top" wrapText="1"/>
    </xf>
    <xf numFmtId="4" fontId="25" fillId="0" borderId="0" xfId="0" applyNumberFormat="1" applyFont="1" applyFill="1" applyAlignment="1">
      <alignment vertical="top" wrapText="1"/>
    </xf>
    <xf numFmtId="0" fontId="25" fillId="0" borderId="0" xfId="0" applyFont="1" applyFill="1" applyAlignment="1">
      <alignment vertical="top" wrapText="1"/>
    </xf>
    <xf numFmtId="0" fontId="11" fillId="0" borderId="0" xfId="0" applyFont="1" applyFill="1"/>
    <xf numFmtId="4" fontId="30" fillId="0" borderId="0" xfId="0" applyNumberFormat="1" applyFont="1"/>
    <xf numFmtId="0" fontId="30" fillId="0" borderId="0" xfId="0" applyFont="1"/>
    <xf numFmtId="4" fontId="31" fillId="0" borderId="0" xfId="0" applyNumberFormat="1" applyFont="1"/>
    <xf numFmtId="0" fontId="31" fillId="0" borderId="0" xfId="0" applyFont="1"/>
    <xf numFmtId="0" fontId="29" fillId="0" borderId="0" xfId="0" applyFont="1"/>
    <xf numFmtId="0" fontId="14" fillId="0" borderId="0" xfId="0" applyFont="1" applyAlignment="1">
      <alignment vertical="top"/>
    </xf>
    <xf numFmtId="0" fontId="14" fillId="0" borderId="0" xfId="0" applyFont="1" applyAlignment="1">
      <alignment vertical="top" wrapText="1"/>
    </xf>
    <xf numFmtId="0" fontId="14" fillId="0" borderId="0" xfId="0" applyFont="1" applyAlignment="1">
      <alignment wrapText="1"/>
    </xf>
    <xf numFmtId="0" fontId="14" fillId="0" borderId="0" xfId="0" applyFont="1"/>
    <xf numFmtId="0" fontId="14" fillId="0" borderId="0" xfId="0" applyFont="1" applyBorder="1"/>
    <xf numFmtId="0" fontId="27" fillId="0" borderId="3" xfId="0" applyNumberFormat="1" applyFont="1" applyFill="1" applyBorder="1" applyAlignment="1"/>
    <xf numFmtId="0" fontId="25" fillId="0" borderId="0" xfId="0" applyFont="1"/>
    <xf numFmtId="4" fontId="11" fillId="0" borderId="0" xfId="0" applyNumberFormat="1" applyFont="1" applyAlignment="1">
      <alignment horizontal="left" vertical="top" wrapText="1"/>
    </xf>
    <xf numFmtId="0" fontId="27" fillId="0" borderId="0" xfId="0" applyNumberFormat="1" applyFont="1" applyFill="1" applyBorder="1" applyAlignment="1"/>
  </cellXfs>
  <cellStyles count="26">
    <cellStyle name="20 % – Poudarek1" xfId="1"/>
    <cellStyle name="20 % – Poudarek2" xfId="2"/>
    <cellStyle name="20 % – Poudarek3" xfId="3"/>
    <cellStyle name="20 % – Poudarek4" xfId="4"/>
    <cellStyle name="20 % – Poudarek5" xfId="5"/>
    <cellStyle name="20 % – Poudarek6" xfId="6"/>
    <cellStyle name="40 % – Poudarek1" xfId="7"/>
    <cellStyle name="40 % – Poudarek2" xfId="8"/>
    <cellStyle name="40 % – Poudarek3" xfId="9"/>
    <cellStyle name="40 % – Poudarek4" xfId="10"/>
    <cellStyle name="40 % – Poudarek5" xfId="11"/>
    <cellStyle name="40 % – Poudarek6" xfId="12"/>
    <cellStyle name="60 % – Poudarek1" xfId="13"/>
    <cellStyle name="60 % – Poudarek2" xfId="14"/>
    <cellStyle name="60 % – Poudarek3" xfId="15"/>
    <cellStyle name="60 % – Poudarek4" xfId="16"/>
    <cellStyle name="60 % – Poudarek5" xfId="17"/>
    <cellStyle name="60 % – Poudarek6" xfId="18"/>
    <cellStyle name="Dobro" xfId="19"/>
    <cellStyle name="Izhod" xfId="20"/>
    <cellStyle name="Naslov" xfId="21"/>
    <cellStyle name="Navadno" xfId="0" builtinId="0"/>
    <cellStyle name="Navadno 2" xfId="22"/>
    <cellStyle name="Navadno 3" xfId="23"/>
    <cellStyle name="Opozorilo" xfId="24"/>
    <cellStyle name="Popis Evo"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7:V27"/>
  <sheetViews>
    <sheetView view="pageBreakPreview" zoomScale="120" zoomScaleSheetLayoutView="120" workbookViewId="0">
      <selection activeCell="F14" sqref="F14"/>
    </sheetView>
  </sheetViews>
  <sheetFormatPr defaultRowHeight="12.75" x14ac:dyDescent="0.2"/>
  <cols>
    <col min="1" max="1" width="14.28515625" customWidth="1"/>
    <col min="8" max="8" width="17.28515625" style="1" customWidth="1"/>
    <col min="9" max="12" width="9.140625" style="2"/>
  </cols>
  <sheetData>
    <row r="7" spans="1:22" s="12" customFormat="1" x14ac:dyDescent="0.2">
      <c r="A7" s="3" t="s">
        <v>0</v>
      </c>
      <c r="B7" s="4" t="s">
        <v>1</v>
      </c>
      <c r="C7" s="5"/>
      <c r="D7" s="5"/>
      <c r="E7" s="6"/>
      <c r="F7" s="7"/>
      <c r="G7" s="7"/>
      <c r="H7" s="8"/>
      <c r="I7" s="9"/>
      <c r="J7" s="9"/>
      <c r="K7" s="10"/>
      <c r="L7" s="7"/>
      <c r="M7" s="11"/>
      <c r="N7" s="11"/>
      <c r="O7" s="11"/>
      <c r="P7" s="11"/>
      <c r="Q7" s="11"/>
      <c r="R7" s="11"/>
      <c r="S7" s="11"/>
      <c r="T7" s="11"/>
      <c r="U7" s="11"/>
      <c r="V7" s="11"/>
    </row>
    <row r="8" spans="1:22" s="12" customFormat="1" x14ac:dyDescent="0.2">
      <c r="A8" s="3"/>
      <c r="B8" s="4"/>
      <c r="C8" s="5"/>
      <c r="D8" s="5"/>
      <c r="E8" s="6"/>
      <c r="F8" s="7"/>
      <c r="G8" s="7"/>
      <c r="H8" s="8"/>
      <c r="I8" s="9"/>
      <c r="J8" s="9"/>
      <c r="K8" s="10"/>
      <c r="L8" s="7"/>
      <c r="M8" s="11"/>
      <c r="N8" s="11"/>
      <c r="O8" s="11"/>
      <c r="P8" s="11"/>
      <c r="Q8" s="11"/>
      <c r="R8" s="11"/>
      <c r="S8" s="11"/>
      <c r="T8" s="11"/>
      <c r="U8" s="11"/>
      <c r="V8" s="11"/>
    </row>
    <row r="9" spans="1:22" s="12" customFormat="1" x14ac:dyDescent="0.2">
      <c r="A9" s="3"/>
      <c r="B9" s="4"/>
      <c r="C9" s="5"/>
      <c r="D9" s="5"/>
      <c r="E9" s="6"/>
      <c r="F9" s="7"/>
      <c r="G9" s="7"/>
      <c r="H9" s="8"/>
      <c r="I9" s="9"/>
      <c r="J9" s="9"/>
      <c r="K9" s="10"/>
      <c r="L9" s="7"/>
      <c r="M9" s="11"/>
      <c r="N9" s="11"/>
      <c r="O9" s="11"/>
      <c r="P9" s="11"/>
      <c r="Q9" s="11"/>
      <c r="R9" s="11"/>
      <c r="S9" s="11"/>
      <c r="T9" s="11"/>
      <c r="U9" s="11"/>
      <c r="V9" s="11"/>
    </row>
    <row r="10" spans="1:22" s="12" customFormat="1" x14ac:dyDescent="0.2">
      <c r="A10" s="3" t="s">
        <v>2</v>
      </c>
      <c r="B10" s="4" t="s">
        <v>189</v>
      </c>
      <c r="C10" s="5"/>
      <c r="D10" s="5"/>
      <c r="E10" s="6"/>
      <c r="F10" s="7"/>
      <c r="G10" s="7"/>
      <c r="H10" s="8"/>
      <c r="I10" s="9"/>
      <c r="J10" s="9"/>
      <c r="K10" s="10"/>
      <c r="L10" s="7"/>
      <c r="M10" s="11"/>
      <c r="N10" s="11"/>
      <c r="O10" s="11"/>
      <c r="P10" s="11"/>
      <c r="Q10" s="11"/>
      <c r="R10" s="11"/>
      <c r="S10" s="11"/>
      <c r="T10" s="11"/>
      <c r="U10" s="11"/>
      <c r="V10" s="11"/>
    </row>
    <row r="11" spans="1:22" s="12" customFormat="1" x14ac:dyDescent="0.2">
      <c r="A11" s="3"/>
      <c r="B11" s="4"/>
      <c r="C11" s="5"/>
      <c r="D11" s="5"/>
      <c r="E11" s="6"/>
      <c r="F11" s="7"/>
      <c r="G11" s="7"/>
      <c r="H11" s="8"/>
      <c r="I11" s="9"/>
      <c r="J11" s="9"/>
      <c r="K11" s="10"/>
      <c r="L11" s="7"/>
      <c r="M11" s="11"/>
      <c r="N11" s="11"/>
      <c r="O11" s="11"/>
      <c r="P11" s="11"/>
      <c r="Q11" s="11"/>
      <c r="R11" s="11"/>
      <c r="S11" s="11"/>
      <c r="T11" s="11"/>
      <c r="U11" s="11"/>
      <c r="V11" s="11"/>
    </row>
    <row r="12" spans="1:22" s="12" customFormat="1" x14ac:dyDescent="0.2">
      <c r="A12" s="3"/>
      <c r="B12" s="4"/>
      <c r="C12" s="5"/>
      <c r="D12" s="5"/>
      <c r="E12" s="6"/>
      <c r="F12" s="7"/>
      <c r="G12" s="7"/>
      <c r="H12" s="8"/>
      <c r="I12" s="9"/>
      <c r="J12" s="9"/>
      <c r="K12" s="10"/>
      <c r="L12" s="7"/>
      <c r="M12" s="11"/>
      <c r="N12" s="11"/>
      <c r="O12" s="11"/>
      <c r="P12" s="11"/>
      <c r="Q12" s="11"/>
      <c r="R12" s="11"/>
      <c r="S12" s="11"/>
      <c r="T12" s="11"/>
      <c r="U12" s="11"/>
      <c r="V12" s="11"/>
    </row>
    <row r="13" spans="1:22" s="12" customFormat="1" x14ac:dyDescent="0.2">
      <c r="A13" s="3" t="s">
        <v>3</v>
      </c>
      <c r="B13" s="4" t="s">
        <v>4</v>
      </c>
      <c r="C13" s="5"/>
      <c r="D13" s="5"/>
      <c r="E13" s="6"/>
      <c r="F13" s="7"/>
      <c r="G13" s="7"/>
      <c r="H13" s="8"/>
      <c r="I13" s="9"/>
      <c r="J13" s="9"/>
      <c r="K13" s="10"/>
      <c r="L13" s="7"/>
      <c r="M13" s="11"/>
      <c r="N13" s="11"/>
      <c r="O13" s="11"/>
      <c r="P13" s="11"/>
      <c r="Q13" s="11"/>
      <c r="R13" s="11"/>
      <c r="S13" s="11"/>
      <c r="T13" s="11"/>
      <c r="U13" s="11"/>
      <c r="V13" s="11"/>
    </row>
    <row r="14" spans="1:22" s="18" customFormat="1" ht="18" x14ac:dyDescent="0.25">
      <c r="A14" s="3"/>
      <c r="B14" s="4"/>
      <c r="C14" s="5"/>
      <c r="D14" s="5"/>
      <c r="E14" s="13"/>
      <c r="F14" s="14"/>
      <c r="G14" s="14"/>
      <c r="H14" s="8"/>
      <c r="I14" s="15"/>
      <c r="J14" s="15"/>
      <c r="K14" s="16"/>
      <c r="L14" s="14"/>
      <c r="M14" s="17"/>
      <c r="N14" s="17"/>
      <c r="O14" s="17"/>
      <c r="P14" s="17"/>
      <c r="Q14" s="17"/>
      <c r="R14" s="17"/>
      <c r="S14" s="17"/>
      <c r="T14" s="17"/>
      <c r="U14" s="17"/>
      <c r="V14" s="17"/>
    </row>
    <row r="15" spans="1:22" s="12" customFormat="1" x14ac:dyDescent="0.2">
      <c r="A15" s="3" t="s">
        <v>5</v>
      </c>
      <c r="B15" s="19" t="s">
        <v>6</v>
      </c>
      <c r="C15" s="5"/>
      <c r="D15" s="5"/>
      <c r="E15" s="6"/>
      <c r="F15" s="7"/>
      <c r="G15" s="7"/>
      <c r="H15" s="8"/>
      <c r="I15" s="9"/>
      <c r="J15" s="9"/>
      <c r="K15" s="10"/>
      <c r="L15" s="7"/>
      <c r="M15" s="11"/>
      <c r="N15" s="11"/>
      <c r="O15" s="11"/>
      <c r="P15" s="11"/>
      <c r="Q15" s="11"/>
      <c r="R15" s="11"/>
      <c r="S15" s="11"/>
      <c r="T15" s="11"/>
      <c r="U15" s="11"/>
      <c r="V15" s="11"/>
    </row>
    <row r="16" spans="1:22" s="12" customFormat="1" x14ac:dyDescent="0.2">
      <c r="A16" s="3"/>
      <c r="B16" s="19"/>
      <c r="C16" s="5"/>
      <c r="D16" s="5"/>
      <c r="E16" s="6"/>
      <c r="F16" s="7"/>
      <c r="G16" s="7"/>
      <c r="H16" s="8"/>
      <c r="I16" s="9"/>
      <c r="J16" s="9"/>
      <c r="K16" s="10"/>
      <c r="L16" s="7"/>
      <c r="M16" s="11"/>
      <c r="N16" s="11"/>
      <c r="O16" s="11"/>
      <c r="P16" s="11"/>
      <c r="Q16" s="11"/>
      <c r="R16" s="11"/>
      <c r="S16" s="11"/>
      <c r="T16" s="11"/>
      <c r="U16" s="11"/>
      <c r="V16" s="11"/>
    </row>
    <row r="17" spans="1:22" s="12" customFormat="1" x14ac:dyDescent="0.2">
      <c r="A17" s="3" t="s">
        <v>7</v>
      </c>
      <c r="B17" s="19" t="s">
        <v>190</v>
      </c>
      <c r="C17" s="5"/>
      <c r="D17" s="5"/>
      <c r="E17" s="6"/>
      <c r="F17" s="7"/>
      <c r="G17" s="7"/>
      <c r="H17" s="8"/>
      <c r="I17" s="9"/>
      <c r="J17" s="9"/>
      <c r="K17" s="10"/>
      <c r="L17" s="7"/>
      <c r="M17" s="11"/>
      <c r="N17" s="11"/>
      <c r="O17" s="11"/>
      <c r="P17" s="11"/>
      <c r="Q17" s="11"/>
      <c r="R17" s="11"/>
      <c r="S17" s="11"/>
      <c r="T17" s="11"/>
      <c r="U17" s="11"/>
      <c r="V17" s="11"/>
    </row>
    <row r="18" spans="1:22" s="11" customFormat="1" x14ac:dyDescent="0.2">
      <c r="A18" s="20"/>
      <c r="B18" s="20"/>
      <c r="C18" s="20"/>
      <c r="D18" s="20"/>
      <c r="E18" s="20"/>
      <c r="F18" s="21"/>
      <c r="G18" s="21"/>
      <c r="H18" s="22"/>
      <c r="I18" s="9"/>
      <c r="J18" s="9"/>
      <c r="K18" s="10"/>
      <c r="L18" s="7"/>
    </row>
    <row r="19" spans="1:22" s="12" customFormat="1" x14ac:dyDescent="0.2">
      <c r="A19" s="3"/>
      <c r="B19" s="4"/>
      <c r="C19" s="5"/>
      <c r="D19" s="5"/>
      <c r="E19" s="23"/>
      <c r="F19" s="24"/>
      <c r="G19" s="24"/>
      <c r="H19" s="25"/>
      <c r="I19" s="9"/>
      <c r="J19" s="9"/>
      <c r="K19" s="10"/>
      <c r="L19" s="7"/>
      <c r="M19" s="11"/>
      <c r="N19" s="11"/>
      <c r="O19" s="11"/>
      <c r="P19" s="11"/>
      <c r="Q19" s="11"/>
      <c r="R19" s="11"/>
      <c r="S19" s="11"/>
      <c r="T19" s="11"/>
      <c r="U19" s="11"/>
      <c r="V19" s="11"/>
    </row>
    <row r="20" spans="1:22" s="12" customFormat="1" x14ac:dyDescent="0.2">
      <c r="A20" s="3"/>
      <c r="B20" s="26"/>
      <c r="C20" s="5"/>
      <c r="D20" s="5"/>
      <c r="E20" s="27"/>
      <c r="F20" s="28"/>
      <c r="G20" s="28"/>
      <c r="H20" s="25"/>
      <c r="I20" s="15"/>
      <c r="J20" s="15"/>
      <c r="K20" s="10"/>
      <c r="L20" s="7"/>
      <c r="M20" s="11"/>
      <c r="N20" s="11"/>
      <c r="O20" s="11"/>
      <c r="P20" s="11"/>
      <c r="Q20" s="11"/>
      <c r="R20" s="11"/>
      <c r="S20" s="11"/>
      <c r="T20" s="11"/>
      <c r="U20" s="11"/>
      <c r="V20" s="11"/>
    </row>
    <row r="21" spans="1:22" s="12" customFormat="1" x14ac:dyDescent="0.2">
      <c r="A21" s="29"/>
      <c r="B21" s="30"/>
      <c r="C21" s="5"/>
      <c r="D21" s="5"/>
      <c r="E21" s="27"/>
      <c r="F21" s="28"/>
      <c r="G21" s="28"/>
      <c r="H21" s="25"/>
      <c r="I21" s="15"/>
      <c r="J21" s="15"/>
      <c r="K21" s="10"/>
      <c r="L21" s="7"/>
      <c r="M21" s="11"/>
      <c r="N21" s="11"/>
      <c r="O21" s="11"/>
      <c r="P21" s="11"/>
      <c r="Q21" s="11"/>
      <c r="R21" s="11"/>
      <c r="S21" s="11"/>
      <c r="T21" s="11"/>
      <c r="U21" s="11"/>
      <c r="V21" s="11"/>
    </row>
    <row r="22" spans="1:22" s="12" customFormat="1" ht="18" x14ac:dyDescent="0.25">
      <c r="A22" s="29"/>
      <c r="B22" s="31" t="s">
        <v>8</v>
      </c>
      <c r="C22" s="5"/>
      <c r="D22" s="5"/>
      <c r="F22" s="28"/>
      <c r="G22" s="28"/>
      <c r="H22" s="25"/>
      <c r="I22" s="15"/>
      <c r="J22" s="15"/>
      <c r="K22" s="10"/>
      <c r="L22" s="7"/>
      <c r="M22" s="11"/>
      <c r="N22" s="11"/>
      <c r="O22" s="11"/>
      <c r="P22" s="11"/>
      <c r="Q22" s="11"/>
      <c r="R22" s="11"/>
      <c r="S22" s="11"/>
      <c r="T22" s="11"/>
      <c r="U22" s="11"/>
      <c r="V22" s="11"/>
    </row>
    <row r="23" spans="1:22" s="12" customFormat="1" x14ac:dyDescent="0.2">
      <c r="A23" s="32"/>
      <c r="B23" s="30"/>
      <c r="C23" s="33"/>
      <c r="D23" s="33"/>
      <c r="E23" s="27"/>
      <c r="F23" s="28"/>
      <c r="G23" s="28"/>
      <c r="H23" s="25"/>
      <c r="I23" s="15"/>
      <c r="J23" s="15"/>
      <c r="K23" s="10"/>
      <c r="L23" s="7"/>
      <c r="M23" s="11"/>
      <c r="N23" s="11"/>
      <c r="O23" s="11"/>
      <c r="P23" s="11"/>
      <c r="Q23" s="11"/>
      <c r="R23" s="11"/>
      <c r="S23" s="11"/>
      <c r="T23" s="11"/>
      <c r="U23" s="11"/>
      <c r="V23" s="11"/>
    </row>
    <row r="24" spans="1:22" s="12" customFormat="1" ht="18" x14ac:dyDescent="0.25">
      <c r="A24" s="32"/>
      <c r="B24" s="31"/>
      <c r="C24" s="33"/>
      <c r="D24" s="33"/>
      <c r="F24" s="28"/>
      <c r="G24" s="28"/>
      <c r="H24" s="25"/>
      <c r="I24" s="15"/>
      <c r="J24" s="15"/>
      <c r="K24" s="10"/>
      <c r="L24" s="7"/>
      <c r="M24" s="11"/>
      <c r="N24" s="11"/>
      <c r="O24" s="11"/>
      <c r="P24" s="11"/>
      <c r="Q24" s="11"/>
      <c r="R24" s="11"/>
      <c r="S24" s="11"/>
      <c r="T24" s="11"/>
      <c r="U24" s="11"/>
      <c r="V24" s="11"/>
    </row>
    <row r="25" spans="1:22" s="12" customFormat="1" x14ac:dyDescent="0.2">
      <c r="A25" s="32"/>
      <c r="B25" s="30"/>
      <c r="C25" s="33"/>
      <c r="D25" s="33"/>
      <c r="E25" s="27"/>
      <c r="F25" s="28"/>
      <c r="G25" s="28"/>
      <c r="H25" s="25"/>
      <c r="I25" s="15"/>
      <c r="J25" s="15"/>
      <c r="K25" s="10"/>
      <c r="L25" s="7"/>
      <c r="M25" s="11"/>
      <c r="N25" s="11"/>
      <c r="O25" s="11"/>
      <c r="P25" s="11"/>
      <c r="Q25" s="11"/>
      <c r="R25" s="11"/>
      <c r="S25" s="11"/>
      <c r="T25" s="11"/>
      <c r="U25" s="11"/>
      <c r="V25" s="11"/>
    </row>
    <row r="26" spans="1:22" s="12" customFormat="1" x14ac:dyDescent="0.2">
      <c r="A26" s="32"/>
      <c r="B26" s="30"/>
      <c r="C26" s="33"/>
      <c r="D26" s="33"/>
      <c r="E26" s="27"/>
      <c r="F26" s="28"/>
      <c r="G26" s="28"/>
      <c r="H26" s="25"/>
      <c r="I26" s="15"/>
      <c r="J26" s="15"/>
      <c r="K26" s="10"/>
      <c r="L26" s="7"/>
      <c r="M26" s="11"/>
      <c r="N26" s="11"/>
      <c r="O26" s="11"/>
      <c r="P26" s="11"/>
      <c r="Q26" s="11"/>
      <c r="R26" s="11"/>
      <c r="S26" s="11"/>
      <c r="T26" s="11"/>
      <c r="U26" s="11"/>
      <c r="V26" s="11"/>
    </row>
    <row r="27" spans="1:22" s="43" customFormat="1" ht="90" x14ac:dyDescent="1.2">
      <c r="A27" s="34"/>
      <c r="B27" s="35"/>
      <c r="C27" s="36"/>
      <c r="D27" s="36"/>
      <c r="E27" s="34"/>
      <c r="F27" s="37"/>
      <c r="G27" s="37"/>
      <c r="H27" s="38"/>
      <c r="I27" s="39"/>
      <c r="J27" s="39"/>
      <c r="K27" s="40"/>
      <c r="L27" s="41"/>
      <c r="M27" s="42"/>
      <c r="N27" s="42"/>
      <c r="O27" s="42"/>
      <c r="P27" s="42"/>
      <c r="Q27" s="42"/>
      <c r="R27" s="42"/>
      <c r="S27" s="42"/>
      <c r="T27" s="42"/>
      <c r="U27" s="42"/>
      <c r="V27" s="42"/>
    </row>
  </sheetData>
  <sheetProtection selectLockedCells="1" selectUnlockedCells="1"/>
  <pageMargins left="0.98402777777777772" right="0.39374999999999999" top="1.0138888888888888" bottom="0.78749999999999998" header="0.51180555555555551" footer="0.47222222222222221"/>
  <pageSetup paperSize="9" firstPageNumber="0" orientation="portrait" horizontalDpi="300" verticalDpi="300"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zoomScale="120" zoomScaleSheetLayoutView="120" workbookViewId="0">
      <selection activeCell="F22" sqref="F22"/>
    </sheetView>
  </sheetViews>
  <sheetFormatPr defaultRowHeight="12.75" x14ac:dyDescent="0.2"/>
  <cols>
    <col min="2" max="2" width="6.85546875" customWidth="1"/>
    <col min="3" max="3" width="16.42578125" customWidth="1"/>
    <col min="7" max="7" width="10.140625" style="12" customWidth="1"/>
    <col min="8" max="8" width="1.85546875" customWidth="1"/>
    <col min="9" max="9" width="9.7109375" customWidth="1"/>
    <col min="10" max="10" width="39.85546875" customWidth="1"/>
  </cols>
  <sheetData>
    <row r="1" spans="1:10" s="51" customFormat="1" ht="12.75" customHeight="1" x14ac:dyDescent="0.2">
      <c r="A1" s="44"/>
      <c r="B1" s="45" t="s">
        <v>9</v>
      </c>
      <c r="C1" s="46"/>
      <c r="D1" s="47"/>
      <c r="E1" s="48"/>
      <c r="F1" s="49"/>
      <c r="G1" s="49"/>
      <c r="H1" s="49"/>
      <c r="I1" s="50"/>
      <c r="J1" s="50"/>
    </row>
    <row r="2" spans="1:10" s="51" customFormat="1" ht="12.75" customHeight="1" x14ac:dyDescent="0.2">
      <c r="A2" s="44"/>
      <c r="B2" s="45"/>
      <c r="C2" s="46"/>
      <c r="D2" s="47"/>
      <c r="E2" s="48"/>
      <c r="F2" s="49"/>
      <c r="G2" s="52"/>
      <c r="H2" s="52"/>
      <c r="I2" s="53"/>
      <c r="J2" s="54"/>
    </row>
    <row r="3" spans="1:10" s="51" customFormat="1" ht="12.75" customHeight="1" x14ac:dyDescent="0.2">
      <c r="A3" s="44"/>
      <c r="B3" s="55"/>
      <c r="C3" s="56"/>
      <c r="D3" s="57"/>
      <c r="E3" s="58"/>
      <c r="F3" s="58"/>
      <c r="G3" s="58"/>
      <c r="H3" s="49"/>
      <c r="I3" s="54"/>
      <c r="J3" s="54"/>
    </row>
    <row r="4" spans="1:10" s="51" customFormat="1" x14ac:dyDescent="0.2">
      <c r="A4" s="44"/>
      <c r="B4" s="59" t="s">
        <v>10</v>
      </c>
      <c r="C4" s="59" t="s">
        <v>11</v>
      </c>
      <c r="D4" s="60"/>
      <c r="E4" s="61"/>
      <c r="F4" s="62"/>
      <c r="G4" s="62">
        <f>'A zemeljska'!G60</f>
        <v>0</v>
      </c>
      <c r="H4" s="49"/>
      <c r="I4" s="63"/>
      <c r="J4" s="54"/>
    </row>
    <row r="5" spans="1:10" s="51" customFormat="1" x14ac:dyDescent="0.2">
      <c r="A5" s="44"/>
      <c r="B5" s="59" t="s">
        <v>12</v>
      </c>
      <c r="C5" s="59" t="s">
        <v>13</v>
      </c>
      <c r="D5" s="60"/>
      <c r="E5" s="62"/>
      <c r="F5" s="62"/>
      <c r="G5" s="62">
        <f>'B betonska'!G13</f>
        <v>0</v>
      </c>
      <c r="H5" s="49"/>
      <c r="I5" s="63"/>
      <c r="J5" s="54"/>
    </row>
    <row r="6" spans="1:10" s="51" customFormat="1" x14ac:dyDescent="0.2">
      <c r="A6" s="44"/>
      <c r="B6" s="59" t="s">
        <v>14</v>
      </c>
      <c r="C6" s="59" t="s">
        <v>15</v>
      </c>
      <c r="D6" s="64"/>
      <c r="E6" s="62"/>
      <c r="F6" s="62"/>
      <c r="G6" s="62">
        <f>'C podlage'!G23</f>
        <v>0</v>
      </c>
      <c r="H6" s="49"/>
      <c r="I6" s="63"/>
      <c r="J6" s="54"/>
    </row>
    <row r="7" spans="1:10" s="51" customFormat="1" x14ac:dyDescent="0.2">
      <c r="A7" s="44"/>
      <c r="B7" s="59" t="s">
        <v>16</v>
      </c>
      <c r="C7" s="59" t="s">
        <v>17</v>
      </c>
      <c r="D7" s="64"/>
      <c r="E7" s="62"/>
      <c r="F7" s="62"/>
      <c r="G7" s="62">
        <f>'D elementi'!G104</f>
        <v>0</v>
      </c>
      <c r="H7" s="49"/>
      <c r="I7" s="63"/>
      <c r="J7" s="54"/>
    </row>
    <row r="8" spans="1:10" s="51" customFormat="1" x14ac:dyDescent="0.2">
      <c r="A8" s="44"/>
      <c r="B8" s="59" t="s">
        <v>18</v>
      </c>
      <c r="C8" s="59" t="s">
        <v>19</v>
      </c>
      <c r="D8" s="60"/>
      <c r="E8" s="62"/>
      <c r="F8" s="62"/>
      <c r="G8" s="62">
        <f>'E zaključna dela'!G26</f>
        <v>0</v>
      </c>
      <c r="H8" s="49"/>
      <c r="I8" s="63"/>
      <c r="J8" s="54"/>
    </row>
    <row r="9" spans="1:10" s="51" customFormat="1" x14ac:dyDescent="0.2">
      <c r="A9" s="44"/>
      <c r="B9" s="45"/>
      <c r="C9" s="45"/>
      <c r="D9" s="65"/>
      <c r="E9" s="49"/>
      <c r="F9" s="49"/>
      <c r="G9" s="49"/>
      <c r="H9" s="49"/>
      <c r="I9" s="63"/>
      <c r="J9" s="54"/>
    </row>
    <row r="10" spans="1:10" s="51" customFormat="1" x14ac:dyDescent="0.2">
      <c r="A10" s="44"/>
      <c r="B10" s="45"/>
      <c r="C10" s="45"/>
      <c r="D10" s="65"/>
      <c r="E10" s="49"/>
      <c r="F10" s="49"/>
      <c r="G10" s="49"/>
      <c r="H10" s="49"/>
      <c r="I10" s="63"/>
      <c r="J10" s="54"/>
    </row>
    <row r="11" spans="1:10" s="51" customFormat="1" x14ac:dyDescent="0.2">
      <c r="A11" s="44"/>
      <c r="B11" s="45"/>
      <c r="C11" s="45"/>
      <c r="D11" s="65"/>
      <c r="E11" s="49"/>
      <c r="F11" s="49"/>
      <c r="G11" s="49"/>
      <c r="H11" s="49"/>
      <c r="I11" s="63"/>
      <c r="J11" s="54"/>
    </row>
    <row r="12" spans="1:10" s="51" customFormat="1" x14ac:dyDescent="0.2">
      <c r="A12" s="44"/>
      <c r="B12" s="45"/>
      <c r="C12" s="45"/>
      <c r="D12" s="65"/>
      <c r="E12" s="49"/>
      <c r="F12" s="49"/>
      <c r="G12" s="49"/>
      <c r="H12" s="49"/>
      <c r="I12" s="63"/>
      <c r="J12" s="54"/>
    </row>
    <row r="13" spans="1:10" s="51" customFormat="1" x14ac:dyDescent="0.2">
      <c r="A13" s="44"/>
      <c r="B13" s="45"/>
      <c r="C13" s="45"/>
      <c r="D13" s="65"/>
      <c r="E13" s="49"/>
      <c r="F13" s="49"/>
      <c r="G13" s="49"/>
      <c r="H13" s="49"/>
      <c r="I13" s="63"/>
      <c r="J13" s="54"/>
    </row>
    <row r="14" spans="1:10" s="51" customFormat="1" x14ac:dyDescent="0.2">
      <c r="A14" s="44"/>
      <c r="B14" s="45"/>
      <c r="C14" s="45"/>
      <c r="D14" s="65"/>
      <c r="E14" s="49"/>
      <c r="F14" s="49"/>
      <c r="G14" s="49"/>
      <c r="H14" s="49"/>
      <c r="I14" s="63"/>
      <c r="J14" s="54"/>
    </row>
    <row r="15" spans="1:10" s="51" customFormat="1" x14ac:dyDescent="0.2">
      <c r="A15" s="44"/>
      <c r="B15" s="45"/>
      <c r="C15" s="45"/>
      <c r="D15" s="47"/>
      <c r="E15" s="49"/>
      <c r="F15" s="49"/>
      <c r="G15" s="49"/>
      <c r="H15" s="49"/>
      <c r="I15" s="63"/>
      <c r="J15" s="54"/>
    </row>
    <row r="16" spans="1:10" s="51" customFormat="1" ht="12.75" customHeight="1" x14ac:dyDescent="0.2">
      <c r="A16" s="44"/>
      <c r="B16" s="66"/>
      <c r="C16" s="55"/>
      <c r="D16" s="67"/>
      <c r="E16" s="49"/>
      <c r="F16" s="49"/>
      <c r="G16" s="49"/>
      <c r="H16" s="49"/>
      <c r="I16" s="63"/>
      <c r="J16" s="54"/>
    </row>
    <row r="17" spans="1:10" s="51" customFormat="1" ht="12.75" customHeight="1" x14ac:dyDescent="0.2">
      <c r="A17" s="44"/>
      <c r="B17" s="66"/>
      <c r="C17" s="68"/>
      <c r="D17" s="67"/>
      <c r="E17" s="49"/>
      <c r="F17" s="49"/>
      <c r="G17" s="49"/>
      <c r="H17" s="49"/>
      <c r="I17" s="63"/>
      <c r="J17" s="54"/>
    </row>
    <row r="18" spans="1:10" s="51" customFormat="1" x14ac:dyDescent="0.2">
      <c r="A18" s="44"/>
      <c r="B18" s="69" t="s">
        <v>208</v>
      </c>
      <c r="C18" s="70"/>
      <c r="D18" s="71"/>
      <c r="E18" s="72"/>
      <c r="F18" s="72"/>
      <c r="G18" s="72">
        <f>SUM(G4:G17)</f>
        <v>0</v>
      </c>
      <c r="H18" s="48"/>
      <c r="I18" s="63"/>
      <c r="J18" s="54"/>
    </row>
    <row r="19" spans="1:10" s="51" customFormat="1" x14ac:dyDescent="0.2">
      <c r="A19" s="44"/>
      <c r="B19" s="66" t="s">
        <v>209</v>
      </c>
      <c r="C19" s="68"/>
      <c r="D19" s="67"/>
      <c r="E19" s="49"/>
      <c r="F19" s="49"/>
      <c r="G19" s="49">
        <f>G18*0.05</f>
        <v>0</v>
      </c>
      <c r="H19" s="48"/>
      <c r="I19" s="63"/>
      <c r="J19" s="54"/>
    </row>
    <row r="20" spans="1:10" s="128" customFormat="1" x14ac:dyDescent="0.2">
      <c r="B20" s="129" t="s">
        <v>20</v>
      </c>
      <c r="C20" s="130"/>
      <c r="D20" s="131"/>
      <c r="E20" s="132"/>
      <c r="F20" s="132"/>
      <c r="G20" s="81">
        <f>SUM(G18:G19)</f>
        <v>0</v>
      </c>
      <c r="H20" s="133"/>
      <c r="I20" s="132"/>
      <c r="J20" s="132"/>
    </row>
    <row r="21" spans="1:10" s="51" customFormat="1" x14ac:dyDescent="0.2">
      <c r="B21" s="73"/>
      <c r="C21" s="74"/>
      <c r="D21" s="75"/>
      <c r="E21" s="50"/>
      <c r="F21" s="50"/>
      <c r="G21" s="58"/>
      <c r="H21" s="76"/>
      <c r="I21" s="50"/>
      <c r="J21" s="50"/>
    </row>
    <row r="22" spans="1:10" s="51" customFormat="1" x14ac:dyDescent="0.2">
      <c r="A22" s="44"/>
      <c r="B22" s="77" t="s">
        <v>21</v>
      </c>
      <c r="C22" s="78"/>
      <c r="D22" s="79"/>
      <c r="E22" s="80"/>
      <c r="F22" s="80"/>
      <c r="G22" s="80">
        <f>G20*1.22</f>
        <v>0</v>
      </c>
      <c r="H22" s="48"/>
      <c r="I22" s="63"/>
      <c r="J22" s="54"/>
    </row>
    <row r="36" ht="32.25" customHeight="1" x14ac:dyDescent="0.2"/>
    <row r="37" ht="105.75" customHeight="1" x14ac:dyDescent="0.2"/>
    <row r="38" ht="11.25" customHeight="1" x14ac:dyDescent="0.2"/>
    <row r="39" ht="75.75" customHeight="1" x14ac:dyDescent="0.2"/>
    <row r="40" ht="10.5" customHeight="1" x14ac:dyDescent="0.2"/>
    <row r="41" ht="73.5" customHeight="1" x14ac:dyDescent="0.2"/>
    <row r="42" ht="12.75" customHeight="1" x14ac:dyDescent="0.2"/>
    <row r="43" ht="73.5" customHeight="1" x14ac:dyDescent="0.2"/>
    <row r="44" ht="12" customHeight="1" x14ac:dyDescent="0.2"/>
    <row r="45" ht="135.75" customHeight="1" x14ac:dyDescent="0.2"/>
  </sheetData>
  <sheetProtection selectLockedCells="1" selectUnlockedCells="1"/>
  <pageMargins left="0.98402777777777772" right="0.39374999999999999" top="1.0138888888888888" bottom="0.78749999999999998" header="0.51180555555555551" footer="0.47222222222222221"/>
  <pageSetup paperSize="9" firstPageNumber="0" orientation="portrait" horizontalDpi="300" verticalDpi="300" r:id="rId1"/>
  <headerFooter alignWithMargins="0">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9"/>
  </sheetPr>
  <dimension ref="A1:N60"/>
  <sheetViews>
    <sheetView view="pageBreakPreview" topLeftCell="A34" zoomScale="120" zoomScaleSheetLayoutView="120" workbookViewId="0">
      <selection activeCell="E29" sqref="E29"/>
    </sheetView>
  </sheetViews>
  <sheetFormatPr defaultRowHeight="12.75" x14ac:dyDescent="0.2"/>
  <cols>
    <col min="1" max="1" width="4.85546875" style="50" customWidth="1"/>
    <col min="2" max="2" width="4" style="50" customWidth="1"/>
    <col min="3" max="3" width="47.85546875" style="50" customWidth="1"/>
    <col min="4" max="4" width="4.85546875" style="50" customWidth="1"/>
    <col min="5" max="5" width="9.42578125" style="50" customWidth="1"/>
    <col min="6" max="6" width="6.28515625" style="50" customWidth="1"/>
    <col min="7" max="7" width="9.28515625" style="50" customWidth="1"/>
    <col min="8" max="16384" width="9.140625" style="50"/>
  </cols>
  <sheetData>
    <row r="1" spans="1:10" x14ac:dyDescent="0.2">
      <c r="A1" s="81"/>
      <c r="B1" s="82" t="s">
        <v>10</v>
      </c>
      <c r="C1" s="83" t="s">
        <v>11</v>
      </c>
      <c r="D1" s="84"/>
      <c r="E1" s="85"/>
      <c r="F1" s="85"/>
      <c r="G1" s="85"/>
      <c r="H1" s="58"/>
      <c r="I1" s="58"/>
      <c r="J1" s="58"/>
    </row>
    <row r="2" spans="1:10" x14ac:dyDescent="0.2">
      <c r="A2" s="86"/>
      <c r="B2" s="87"/>
      <c r="C2" s="134"/>
      <c r="D2" s="88"/>
      <c r="E2" s="89"/>
      <c r="F2" s="89"/>
      <c r="G2" s="89"/>
      <c r="H2" s="58"/>
      <c r="I2" s="58"/>
      <c r="J2" s="58"/>
    </row>
    <row r="3" spans="1:10" x14ac:dyDescent="0.2">
      <c r="A3" s="92"/>
      <c r="B3" s="85" t="s">
        <v>22</v>
      </c>
      <c r="C3" s="85" t="s">
        <v>23</v>
      </c>
      <c r="D3" s="85"/>
      <c r="E3" s="85"/>
      <c r="F3" s="85"/>
      <c r="G3" s="85"/>
      <c r="H3" s="90"/>
      <c r="I3" s="90"/>
      <c r="J3" s="90"/>
    </row>
    <row r="4" spans="1:10" ht="14.25" customHeight="1" x14ac:dyDescent="0.2">
      <c r="A4" s="92"/>
      <c r="B4" s="85"/>
      <c r="C4" s="85" t="s">
        <v>24</v>
      </c>
      <c r="D4" s="85"/>
      <c r="E4" s="85"/>
      <c r="F4" s="85"/>
      <c r="G4" s="85"/>
      <c r="H4" s="90"/>
      <c r="I4" s="90"/>
      <c r="J4" s="90"/>
    </row>
    <row r="5" spans="1:10" x14ac:dyDescent="0.2">
      <c r="A5" s="92"/>
      <c r="B5" s="85"/>
      <c r="C5" s="85" t="s">
        <v>25</v>
      </c>
      <c r="D5" s="85"/>
      <c r="E5" s="85"/>
      <c r="F5" s="85"/>
      <c r="G5" s="85"/>
      <c r="H5" s="90"/>
      <c r="I5" s="90"/>
      <c r="J5" s="90"/>
    </row>
    <row r="6" spans="1:10" x14ac:dyDescent="0.2">
      <c r="A6" s="92"/>
      <c r="B6" s="85"/>
      <c r="C6" s="85" t="s">
        <v>26</v>
      </c>
      <c r="D6" s="85"/>
      <c r="E6" s="85"/>
      <c r="F6" s="85"/>
      <c r="G6" s="85"/>
      <c r="H6" s="90"/>
      <c r="I6" s="90"/>
      <c r="J6" s="90"/>
    </row>
    <row r="7" spans="1:10" x14ac:dyDescent="0.2">
      <c r="A7" s="92"/>
      <c r="B7" s="85"/>
      <c r="C7" s="85" t="s">
        <v>27</v>
      </c>
      <c r="D7" s="85"/>
      <c r="E7" s="85"/>
      <c r="F7" s="85"/>
      <c r="G7" s="85"/>
      <c r="H7" s="90"/>
      <c r="I7" s="90"/>
      <c r="J7" s="90"/>
    </row>
    <row r="8" spans="1:10" x14ac:dyDescent="0.2">
      <c r="A8" s="92"/>
      <c r="B8" s="85"/>
      <c r="C8" s="85" t="s">
        <v>28</v>
      </c>
      <c r="D8" s="85"/>
      <c r="E8" s="85"/>
      <c r="F8" s="85"/>
      <c r="G8" s="85"/>
      <c r="H8" s="90"/>
      <c r="I8" s="90"/>
      <c r="J8" s="90"/>
    </row>
    <row r="9" spans="1:10" x14ac:dyDescent="0.2">
      <c r="A9" s="92"/>
      <c r="B9" s="85"/>
      <c r="C9" s="85" t="s">
        <v>29</v>
      </c>
      <c r="D9" s="85"/>
      <c r="E9" s="85"/>
      <c r="F9" s="85"/>
      <c r="G9" s="85"/>
      <c r="H9" s="90"/>
      <c r="I9" s="90"/>
      <c r="J9" s="90"/>
    </row>
    <row r="10" spans="1:10" x14ac:dyDescent="0.2">
      <c r="A10" s="92"/>
      <c r="B10" s="85"/>
      <c r="C10" s="85" t="s">
        <v>30</v>
      </c>
      <c r="D10" s="85"/>
      <c r="E10" s="85"/>
      <c r="F10" s="85"/>
      <c r="G10" s="85"/>
      <c r="H10" s="90"/>
      <c r="I10" s="90"/>
      <c r="J10" s="90"/>
    </row>
    <row r="11" spans="1:10" x14ac:dyDescent="0.2">
      <c r="A11" s="92"/>
      <c r="B11" s="85"/>
      <c r="C11" s="85"/>
      <c r="D11" s="85"/>
      <c r="E11" s="85"/>
      <c r="F11" s="85"/>
      <c r="G11" s="85"/>
      <c r="H11" s="90"/>
      <c r="I11" s="90"/>
      <c r="J11" s="90"/>
    </row>
    <row r="12" spans="1:10" ht="15.75" customHeight="1" x14ac:dyDescent="0.2">
      <c r="A12" s="92"/>
      <c r="B12" s="85"/>
      <c r="C12" s="85" t="s">
        <v>31</v>
      </c>
      <c r="D12" s="85" t="s">
        <v>32</v>
      </c>
      <c r="E12" s="85">
        <v>1</v>
      </c>
      <c r="F12" s="85"/>
      <c r="G12" s="85">
        <f>E12*F12</f>
        <v>0</v>
      </c>
      <c r="H12" s="90"/>
      <c r="I12" s="90"/>
      <c r="J12" s="90"/>
    </row>
    <row r="13" spans="1:10" ht="12.75" customHeight="1" x14ac:dyDescent="0.2">
      <c r="A13" s="86"/>
      <c r="B13" s="87"/>
      <c r="C13" s="137"/>
      <c r="D13" s="88"/>
      <c r="E13" s="89"/>
      <c r="F13" s="89"/>
      <c r="G13" s="89"/>
      <c r="H13" s="48"/>
      <c r="I13" s="58"/>
      <c r="J13" s="58"/>
    </row>
    <row r="14" spans="1:10" ht="12.75" customHeight="1" x14ac:dyDescent="0.2">
      <c r="A14" s="92"/>
      <c r="B14" s="85" t="s">
        <v>33</v>
      </c>
      <c r="C14" s="85" t="s">
        <v>34</v>
      </c>
      <c r="D14" s="85"/>
      <c r="E14" s="85"/>
      <c r="F14" s="85"/>
      <c r="G14" s="85"/>
      <c r="H14" s="90"/>
      <c r="I14" s="90"/>
      <c r="J14" s="90"/>
    </row>
    <row r="15" spans="1:10" ht="13.5" customHeight="1" x14ac:dyDescent="0.2">
      <c r="A15" s="92"/>
      <c r="B15" s="85"/>
      <c r="C15" s="85" t="s">
        <v>35</v>
      </c>
      <c r="D15" s="85"/>
      <c r="E15" s="85"/>
      <c r="F15" s="85"/>
      <c r="G15" s="85"/>
      <c r="H15" s="90"/>
      <c r="I15" s="90"/>
      <c r="J15" s="90"/>
    </row>
    <row r="16" spans="1:10" ht="12.75" customHeight="1" x14ac:dyDescent="0.2">
      <c r="A16" s="92"/>
      <c r="B16" s="85"/>
      <c r="C16" s="85" t="s">
        <v>36</v>
      </c>
      <c r="D16" s="85" t="s">
        <v>36</v>
      </c>
      <c r="E16" s="85">
        <v>3</v>
      </c>
      <c r="F16" s="85"/>
      <c r="G16" s="85">
        <f>E16*F16</f>
        <v>0</v>
      </c>
      <c r="H16" s="90"/>
      <c r="I16" s="90"/>
      <c r="J16" s="90"/>
    </row>
    <row r="17" spans="1:10" ht="12.75" customHeight="1" x14ac:dyDescent="0.2">
      <c r="A17" s="92"/>
      <c r="B17" s="85"/>
      <c r="C17" s="85"/>
      <c r="D17" s="85"/>
      <c r="E17" s="85"/>
      <c r="F17" s="85"/>
      <c r="G17" s="85"/>
      <c r="H17" s="90"/>
      <c r="I17" s="90"/>
      <c r="J17" s="90"/>
    </row>
    <row r="18" spans="1:10" x14ac:dyDescent="0.2">
      <c r="A18" s="92"/>
      <c r="B18" s="91" t="s">
        <v>37</v>
      </c>
      <c r="C18" s="121" t="s">
        <v>38</v>
      </c>
      <c r="D18" s="85"/>
      <c r="E18" s="85"/>
      <c r="F18" s="85"/>
      <c r="G18" s="85"/>
      <c r="H18" s="90"/>
      <c r="I18" s="90"/>
      <c r="J18" s="90"/>
    </row>
    <row r="19" spans="1:10" x14ac:dyDescent="0.2">
      <c r="A19" s="92"/>
      <c r="B19" s="91"/>
      <c r="C19" s="121" t="s">
        <v>39</v>
      </c>
      <c r="D19" s="85" t="s">
        <v>40</v>
      </c>
      <c r="E19" s="85">
        <v>25</v>
      </c>
      <c r="F19" s="85"/>
      <c r="G19" s="85">
        <f>E19*F19</f>
        <v>0</v>
      </c>
      <c r="H19" s="90"/>
      <c r="I19" s="90"/>
      <c r="J19" s="90"/>
    </row>
    <row r="20" spans="1:10" ht="12.75" customHeight="1" x14ac:dyDescent="0.2">
      <c r="A20" s="92"/>
      <c r="B20" s="85"/>
      <c r="C20" s="85" t="s">
        <v>41</v>
      </c>
      <c r="D20" s="85" t="s">
        <v>40</v>
      </c>
      <c r="E20" s="85">
        <v>25</v>
      </c>
      <c r="F20" s="85"/>
      <c r="G20" s="85">
        <f>E20*F20</f>
        <v>0</v>
      </c>
      <c r="H20" s="90"/>
      <c r="I20" s="90"/>
      <c r="J20" s="90"/>
    </row>
    <row r="21" spans="1:10" ht="12.75" customHeight="1" x14ac:dyDescent="0.2">
      <c r="A21" s="92"/>
      <c r="B21" s="85"/>
      <c r="C21" s="85" t="s">
        <v>42</v>
      </c>
      <c r="D21" s="85" t="s">
        <v>40</v>
      </c>
      <c r="E21" s="85">
        <v>14.5</v>
      </c>
      <c r="F21" s="85"/>
      <c r="G21" s="85">
        <f>E21*F21</f>
        <v>0</v>
      </c>
      <c r="H21" s="90"/>
      <c r="I21" s="90"/>
      <c r="J21" s="90"/>
    </row>
    <row r="22" spans="1:10" ht="12.75" customHeight="1" x14ac:dyDescent="0.2">
      <c r="A22" s="92"/>
      <c r="B22" s="85"/>
      <c r="C22" s="85" t="s">
        <v>43</v>
      </c>
      <c r="D22" s="85" t="s">
        <v>44</v>
      </c>
      <c r="E22" s="85">
        <v>26</v>
      </c>
      <c r="F22" s="85"/>
      <c r="G22" s="85">
        <f>E22*F22</f>
        <v>0</v>
      </c>
      <c r="H22" s="92"/>
      <c r="I22" s="92"/>
      <c r="J22" s="92"/>
    </row>
    <row r="23" spans="1:10" ht="12" customHeight="1" x14ac:dyDescent="0.2">
      <c r="A23" s="92"/>
      <c r="B23" s="85"/>
      <c r="C23" s="85"/>
      <c r="D23" s="85"/>
      <c r="E23" s="85"/>
      <c r="F23" s="85"/>
      <c r="G23" s="85"/>
      <c r="H23" s="90"/>
      <c r="I23" s="90"/>
      <c r="J23" s="90"/>
    </row>
    <row r="24" spans="1:10" ht="51" x14ac:dyDescent="0.2">
      <c r="A24" s="58"/>
      <c r="B24" s="91" t="s">
        <v>45</v>
      </c>
      <c r="C24" s="121" t="s">
        <v>46</v>
      </c>
      <c r="D24" s="93"/>
      <c r="E24" s="85"/>
      <c r="F24" s="85"/>
      <c r="G24" s="85"/>
      <c r="H24" s="92"/>
      <c r="I24" s="92"/>
      <c r="J24" s="92"/>
    </row>
    <row r="25" spans="1:10" ht="15.75" customHeight="1" x14ac:dyDescent="0.2">
      <c r="A25" s="58"/>
      <c r="B25" s="91"/>
      <c r="C25" s="94" t="s">
        <v>47</v>
      </c>
      <c r="D25" s="93" t="s">
        <v>48</v>
      </c>
      <c r="E25" s="89">
        <v>31</v>
      </c>
      <c r="F25" s="89"/>
      <c r="G25" s="85">
        <f>E25*F25</f>
        <v>0</v>
      </c>
      <c r="H25" s="90"/>
      <c r="I25" s="90"/>
      <c r="J25" s="90"/>
    </row>
    <row r="26" spans="1:10" x14ac:dyDescent="0.2">
      <c r="A26" s="58"/>
      <c r="B26" s="91"/>
      <c r="C26" s="94" t="s">
        <v>49</v>
      </c>
      <c r="D26" s="93" t="s">
        <v>48</v>
      </c>
      <c r="E26" s="89">
        <v>16.8</v>
      </c>
      <c r="F26" s="89"/>
      <c r="G26" s="85">
        <f>E26*F26</f>
        <v>0</v>
      </c>
      <c r="H26" s="90"/>
      <c r="I26" s="90"/>
      <c r="J26" s="90"/>
    </row>
    <row r="27" spans="1:10" x14ac:dyDescent="0.2">
      <c r="A27" s="58"/>
      <c r="B27" s="91"/>
      <c r="C27" s="94" t="s">
        <v>50</v>
      </c>
      <c r="D27" s="93" t="s">
        <v>48</v>
      </c>
      <c r="E27" s="89">
        <v>5</v>
      </c>
      <c r="F27" s="89"/>
      <c r="G27" s="85">
        <f>E27*F27</f>
        <v>0</v>
      </c>
      <c r="H27" s="90"/>
      <c r="I27" s="90"/>
      <c r="J27" s="90"/>
    </row>
    <row r="28" spans="1:10" x14ac:dyDescent="0.2">
      <c r="A28" s="92"/>
      <c r="B28" s="85"/>
      <c r="C28" s="85"/>
      <c r="D28" s="85"/>
      <c r="E28" s="85"/>
      <c r="F28" s="85"/>
      <c r="G28" s="85"/>
      <c r="H28" s="90"/>
      <c r="I28" s="90"/>
      <c r="J28" s="90"/>
    </row>
    <row r="29" spans="1:10" ht="63.75" x14ac:dyDescent="0.2">
      <c r="A29" s="58"/>
      <c r="B29" s="91" t="s">
        <v>51</v>
      </c>
      <c r="C29" s="95" t="s">
        <v>52</v>
      </c>
      <c r="D29" s="93"/>
      <c r="E29" s="89"/>
      <c r="F29" s="89"/>
      <c r="G29" s="85"/>
    </row>
    <row r="30" spans="1:10" x14ac:dyDescent="0.2">
      <c r="A30" s="58"/>
      <c r="B30" s="91"/>
      <c r="C30" s="95" t="s">
        <v>53</v>
      </c>
      <c r="D30" s="93" t="s">
        <v>48</v>
      </c>
      <c r="E30" s="89">
        <f>'D elementi'!L104</f>
        <v>0</v>
      </c>
      <c r="F30" s="89"/>
      <c r="G30" s="85">
        <f>E30*F30</f>
        <v>0</v>
      </c>
    </row>
    <row r="31" spans="1:10" x14ac:dyDescent="0.2">
      <c r="A31" s="58"/>
      <c r="B31" s="91"/>
      <c r="C31" s="96" t="s">
        <v>54</v>
      </c>
      <c r="D31" s="93"/>
      <c r="E31" s="89"/>
      <c r="F31" s="89"/>
      <c r="G31" s="85"/>
    </row>
    <row r="32" spans="1:10" x14ac:dyDescent="0.2">
      <c r="A32" s="58"/>
      <c r="B32" s="91"/>
      <c r="C32" s="96"/>
      <c r="D32" s="93"/>
      <c r="E32" s="89"/>
      <c r="F32" s="89"/>
      <c r="G32" s="85"/>
    </row>
    <row r="33" spans="1:7" s="125" customFormat="1" ht="51" x14ac:dyDescent="0.2">
      <c r="A33" s="58"/>
      <c r="B33" s="55" t="s">
        <v>55</v>
      </c>
      <c r="C33" s="56" t="s">
        <v>191</v>
      </c>
      <c r="D33" s="57"/>
      <c r="E33" s="86"/>
      <c r="F33" s="86"/>
      <c r="G33" s="58"/>
    </row>
    <row r="34" spans="1:7" s="125" customFormat="1" x14ac:dyDescent="0.2">
      <c r="A34" s="58"/>
      <c r="B34" s="55"/>
      <c r="C34" s="56" t="s">
        <v>192</v>
      </c>
      <c r="D34" s="57" t="s">
        <v>48</v>
      </c>
      <c r="E34" s="86">
        <v>8</v>
      </c>
      <c r="F34" s="86"/>
      <c r="G34" s="58">
        <f>E34*F34</f>
        <v>0</v>
      </c>
    </row>
    <row r="35" spans="1:7" x14ac:dyDescent="0.2">
      <c r="A35" s="92"/>
      <c r="B35" s="85"/>
      <c r="C35" s="85"/>
      <c r="D35" s="85"/>
      <c r="E35" s="85"/>
      <c r="F35" s="85"/>
      <c r="G35" s="85"/>
    </row>
    <row r="36" spans="1:7" ht="102" x14ac:dyDescent="0.2">
      <c r="A36" s="58"/>
      <c r="B36" s="91" t="s">
        <v>61</v>
      </c>
      <c r="C36" s="94" t="s">
        <v>56</v>
      </c>
      <c r="D36" s="93"/>
      <c r="E36" s="89"/>
      <c r="F36" s="89"/>
      <c r="G36" s="85"/>
    </row>
    <row r="37" spans="1:7" ht="38.25" x14ac:dyDescent="0.2">
      <c r="A37" s="58"/>
      <c r="B37" s="91"/>
      <c r="C37" s="94" t="s">
        <v>57</v>
      </c>
      <c r="D37" s="93"/>
      <c r="E37" s="89"/>
      <c r="F37" s="89"/>
      <c r="G37" s="85"/>
    </row>
    <row r="38" spans="1:7" x14ac:dyDescent="0.2">
      <c r="A38" s="58"/>
      <c r="B38" s="91"/>
      <c r="C38" s="96" t="s">
        <v>58</v>
      </c>
      <c r="D38" s="93" t="s">
        <v>48</v>
      </c>
      <c r="E38" s="89">
        <v>23.5</v>
      </c>
      <c r="F38" s="89"/>
      <c r="G38" s="85">
        <f>E38*F38</f>
        <v>0</v>
      </c>
    </row>
    <row r="39" spans="1:7" x14ac:dyDescent="0.2">
      <c r="A39" s="58"/>
      <c r="B39" s="91"/>
      <c r="C39" s="96" t="s">
        <v>59</v>
      </c>
      <c r="D39" s="93" t="s">
        <v>60</v>
      </c>
      <c r="E39" s="89">
        <f>'C podlage'!E20</f>
        <v>65</v>
      </c>
      <c r="F39" s="89"/>
      <c r="G39" s="85">
        <f>E39*F39</f>
        <v>0</v>
      </c>
    </row>
    <row r="40" spans="1:7" x14ac:dyDescent="0.2">
      <c r="A40" s="58"/>
      <c r="B40" s="91"/>
      <c r="C40" s="96"/>
      <c r="D40" s="93"/>
      <c r="E40" s="89"/>
      <c r="F40" s="89"/>
      <c r="G40" s="85"/>
    </row>
    <row r="41" spans="1:7" s="125" customFormat="1" ht="25.5" x14ac:dyDescent="0.2">
      <c r="A41" s="58"/>
      <c r="B41" s="55" t="s">
        <v>64</v>
      </c>
      <c r="C41" s="74" t="s">
        <v>193</v>
      </c>
      <c r="D41" s="57"/>
      <c r="E41" s="86"/>
      <c r="F41" s="86"/>
      <c r="G41" s="58"/>
    </row>
    <row r="42" spans="1:7" s="125" customFormat="1" x14ac:dyDescent="0.2">
      <c r="A42" s="58"/>
      <c r="B42" s="55"/>
      <c r="C42" s="99" t="s">
        <v>194</v>
      </c>
      <c r="D42" s="57" t="s">
        <v>60</v>
      </c>
      <c r="E42" s="86">
        <v>8</v>
      </c>
      <c r="F42" s="86"/>
      <c r="G42" s="58">
        <f>E42*F42</f>
        <v>0</v>
      </c>
    </row>
    <row r="43" spans="1:7" ht="14.25" customHeight="1" x14ac:dyDescent="0.2">
      <c r="A43" s="58"/>
      <c r="B43" s="91"/>
      <c r="C43" s="96"/>
      <c r="D43" s="93"/>
      <c r="E43" s="89"/>
      <c r="F43" s="89"/>
      <c r="G43" s="85"/>
    </row>
    <row r="44" spans="1:7" ht="57.4" customHeight="1" x14ac:dyDescent="0.2">
      <c r="A44" s="58"/>
      <c r="B44" s="91" t="s">
        <v>71</v>
      </c>
      <c r="C44" s="94" t="s">
        <v>62</v>
      </c>
      <c r="D44" s="93"/>
      <c r="E44" s="97"/>
      <c r="F44" s="89"/>
      <c r="G44" s="85"/>
    </row>
    <row r="45" spans="1:7" x14ac:dyDescent="0.2">
      <c r="A45" s="58"/>
      <c r="B45" s="91"/>
      <c r="C45" s="96" t="s">
        <v>58</v>
      </c>
      <c r="D45" s="93" t="s">
        <v>48</v>
      </c>
      <c r="E45" s="89">
        <v>0</v>
      </c>
      <c r="F45" s="89"/>
      <c r="G45" s="85">
        <f>E45*F45</f>
        <v>0</v>
      </c>
    </row>
    <row r="46" spans="1:7" x14ac:dyDescent="0.2">
      <c r="A46" s="58"/>
      <c r="B46" s="91"/>
      <c r="C46" s="96" t="s">
        <v>41</v>
      </c>
      <c r="D46" s="93" t="s">
        <v>48</v>
      </c>
      <c r="E46" s="89">
        <v>24</v>
      </c>
      <c r="F46" s="89"/>
      <c r="G46" s="85">
        <f>E46*F46</f>
        <v>0</v>
      </c>
    </row>
    <row r="47" spans="1:7" x14ac:dyDescent="0.2">
      <c r="A47" s="58"/>
      <c r="B47" s="91"/>
      <c r="C47" s="96" t="s">
        <v>63</v>
      </c>
      <c r="D47" s="93" t="s">
        <v>48</v>
      </c>
      <c r="E47" s="89">
        <v>5</v>
      </c>
      <c r="F47" s="89"/>
      <c r="G47" s="85">
        <f>E47*F47</f>
        <v>0</v>
      </c>
    </row>
    <row r="48" spans="1:7" x14ac:dyDescent="0.2">
      <c r="A48" s="98"/>
      <c r="B48" s="85"/>
      <c r="C48" s="85"/>
      <c r="D48" s="85"/>
      <c r="E48" s="89"/>
      <c r="F48" s="89"/>
      <c r="G48" s="85"/>
    </row>
    <row r="49" spans="1:14" x14ac:dyDescent="0.2">
      <c r="A49" s="92"/>
      <c r="B49" s="85" t="s">
        <v>195</v>
      </c>
      <c r="C49" s="85" t="s">
        <v>65</v>
      </c>
      <c r="D49" s="85"/>
      <c r="E49" s="89"/>
      <c r="F49" s="89"/>
      <c r="G49" s="85"/>
    </row>
    <row r="50" spans="1:14" x14ac:dyDescent="0.2">
      <c r="A50" s="92"/>
      <c r="B50" s="85"/>
      <c r="C50" s="85" t="s">
        <v>66</v>
      </c>
      <c r="D50" s="85"/>
      <c r="E50" s="89"/>
      <c r="F50" s="89"/>
      <c r="G50" s="85"/>
    </row>
    <row r="51" spans="1:14" x14ac:dyDescent="0.2">
      <c r="A51" s="92"/>
      <c r="B51" s="85"/>
      <c r="C51" s="85" t="s">
        <v>67</v>
      </c>
      <c r="D51" s="85"/>
      <c r="E51" s="89"/>
      <c r="F51" s="89"/>
      <c r="G51" s="85"/>
    </row>
    <row r="52" spans="1:14" x14ac:dyDescent="0.2">
      <c r="A52" s="92"/>
      <c r="B52" s="85"/>
      <c r="C52" s="85" t="s">
        <v>68</v>
      </c>
      <c r="D52" s="85" t="s">
        <v>69</v>
      </c>
      <c r="E52" s="89">
        <v>2</v>
      </c>
      <c r="F52" s="89"/>
      <c r="G52" s="85">
        <f>E52*F52</f>
        <v>0</v>
      </c>
    </row>
    <row r="53" spans="1:14" x14ac:dyDescent="0.2">
      <c r="A53" s="92"/>
      <c r="B53" s="85"/>
      <c r="C53" s="85" t="s">
        <v>70</v>
      </c>
      <c r="D53" s="85" t="s">
        <v>69</v>
      </c>
      <c r="E53" s="89">
        <v>2</v>
      </c>
      <c r="F53" s="89"/>
      <c r="G53" s="85">
        <f>E53*F53</f>
        <v>0</v>
      </c>
    </row>
    <row r="54" spans="1:14" x14ac:dyDescent="0.2">
      <c r="A54" s="92"/>
      <c r="B54" s="85"/>
      <c r="C54" s="85"/>
      <c r="D54" s="85"/>
      <c r="E54" s="89"/>
      <c r="F54" s="89"/>
      <c r="G54" s="85"/>
    </row>
    <row r="55" spans="1:14" ht="25.5" x14ac:dyDescent="0.2">
      <c r="A55" s="92"/>
      <c r="B55" s="55" t="s">
        <v>196</v>
      </c>
      <c r="C55" s="56" t="s">
        <v>72</v>
      </c>
      <c r="D55" s="57"/>
      <c r="E55" s="86"/>
      <c r="F55" s="58"/>
      <c r="G55" s="58"/>
    </row>
    <row r="56" spans="1:14" x14ac:dyDescent="0.2">
      <c r="A56" s="92"/>
      <c r="B56" s="55"/>
      <c r="C56" s="74" t="s">
        <v>73</v>
      </c>
      <c r="D56" s="57" t="s">
        <v>48</v>
      </c>
      <c r="E56" s="86">
        <f>(E25+E26+E27+E30-E38-E45+E46)*1.2</f>
        <v>63.959999999999994</v>
      </c>
      <c r="F56" s="58"/>
      <c r="G56" s="58">
        <f>E56*F56</f>
        <v>0</v>
      </c>
    </row>
    <row r="57" spans="1:14" x14ac:dyDescent="0.2">
      <c r="A57" s="58"/>
      <c r="B57" s="91"/>
      <c r="C57" s="96" t="s">
        <v>74</v>
      </c>
      <c r="D57" s="57" t="s">
        <v>48</v>
      </c>
      <c r="E57" s="86">
        <f>0.12*(E19+E20+E21)</f>
        <v>7.7399999999999993</v>
      </c>
      <c r="F57" s="58"/>
      <c r="G57" s="58">
        <f>E57*F57</f>
        <v>0</v>
      </c>
    </row>
    <row r="58" spans="1:14" x14ac:dyDescent="0.2">
      <c r="A58" s="58"/>
      <c r="B58" s="55"/>
      <c r="C58" s="99" t="s">
        <v>75</v>
      </c>
      <c r="D58" s="57" t="s">
        <v>48</v>
      </c>
      <c r="E58" s="86">
        <v>1.5</v>
      </c>
      <c r="F58" s="58"/>
      <c r="G58" s="58">
        <f>E58*F58</f>
        <v>0</v>
      </c>
    </row>
    <row r="59" spans="1:14" x14ac:dyDescent="0.2">
      <c r="A59" s="58"/>
      <c r="B59" s="91"/>
      <c r="C59" s="96"/>
      <c r="D59" s="93"/>
      <c r="E59" s="89"/>
      <c r="F59" s="89"/>
      <c r="G59" s="85"/>
    </row>
    <row r="60" spans="1:14" x14ac:dyDescent="0.2">
      <c r="A60" s="58"/>
      <c r="B60" s="100" t="s">
        <v>20</v>
      </c>
      <c r="C60" s="101"/>
      <c r="D60" s="102"/>
      <c r="E60" s="103"/>
      <c r="F60" s="103"/>
      <c r="G60" s="103">
        <f>SUM(G3:G59)</f>
        <v>0</v>
      </c>
      <c r="H60" s="90"/>
      <c r="I60" s="90"/>
      <c r="J60" s="90"/>
      <c r="K60" s="57"/>
      <c r="L60" s="86"/>
      <c r="M60" s="104"/>
      <c r="N60" s="58"/>
    </row>
  </sheetData>
  <sheetProtection selectLockedCells="1" selectUnlockedCells="1"/>
  <pageMargins left="0.98402777777777772" right="0.39374999999999999" top="1.0138888888888888" bottom="0.78749999999999998" header="0.51180555555555551" footer="0.47222222222222221"/>
  <pageSetup paperSize="9" firstPageNumber="0" orientation="portrait" horizontalDpi="300" verticalDpi="300" r:id="rId1"/>
  <headerFooter alignWithMargins="0">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J80"/>
  <sheetViews>
    <sheetView view="pageBreakPreview" zoomScale="120" zoomScaleSheetLayoutView="120" workbookViewId="0">
      <selection activeCell="F1" sqref="F1:F65536"/>
    </sheetView>
  </sheetViews>
  <sheetFormatPr defaultRowHeight="12.75" x14ac:dyDescent="0.2"/>
  <cols>
    <col min="1" max="1" width="5.7109375" style="50" customWidth="1"/>
    <col min="2" max="2" width="4" style="50" customWidth="1"/>
    <col min="3" max="3" width="47.85546875" style="50" customWidth="1"/>
    <col min="4" max="4" width="4" style="50" customWidth="1"/>
    <col min="5" max="5" width="6.7109375" style="50" customWidth="1"/>
    <col min="6" max="6" width="8.5703125" style="50" customWidth="1"/>
    <col min="7" max="7" width="8.7109375" style="50" customWidth="1"/>
    <col min="8" max="16384" width="9.140625" style="50"/>
  </cols>
  <sheetData>
    <row r="1" spans="1:10" x14ac:dyDescent="0.2">
      <c r="A1" s="85"/>
      <c r="B1" s="82" t="s">
        <v>12</v>
      </c>
      <c r="C1" s="83" t="s">
        <v>76</v>
      </c>
      <c r="D1" s="84"/>
      <c r="E1" s="105"/>
      <c r="F1" s="105"/>
      <c r="G1" s="85"/>
      <c r="H1" s="58"/>
      <c r="I1" s="58"/>
      <c r="J1" s="58"/>
    </row>
    <row r="2" spans="1:10" x14ac:dyDescent="0.2">
      <c r="A2" s="89"/>
      <c r="B2" s="106"/>
      <c r="C2" s="134"/>
      <c r="D2" s="107"/>
      <c r="E2" s="108"/>
      <c r="F2" s="108"/>
      <c r="G2" s="89"/>
      <c r="H2" s="58"/>
      <c r="I2" s="58"/>
      <c r="J2" s="58"/>
    </row>
    <row r="3" spans="1:10" x14ac:dyDescent="0.2">
      <c r="A3" s="85"/>
      <c r="B3" s="91"/>
      <c r="C3" s="95"/>
      <c r="D3" s="93"/>
      <c r="E3" s="85"/>
      <c r="F3" s="85"/>
      <c r="G3" s="85"/>
      <c r="H3" s="58"/>
      <c r="I3" s="58"/>
      <c r="J3" s="58"/>
    </row>
    <row r="4" spans="1:10" ht="76.5" x14ac:dyDescent="0.2">
      <c r="A4" s="85"/>
      <c r="B4" s="91" t="s">
        <v>22</v>
      </c>
      <c r="C4" s="95" t="s">
        <v>77</v>
      </c>
      <c r="D4" s="93"/>
      <c r="E4" s="85"/>
      <c r="F4" s="85"/>
      <c r="G4" s="85"/>
      <c r="H4" s="58"/>
      <c r="I4" s="58"/>
      <c r="J4" s="58"/>
    </row>
    <row r="5" spans="1:10" ht="16.5" customHeight="1" x14ac:dyDescent="0.2">
      <c r="A5" s="85"/>
      <c r="B5" s="91"/>
      <c r="C5" s="94"/>
      <c r="D5" s="93" t="s">
        <v>48</v>
      </c>
      <c r="E5" s="89">
        <f>'D elementi'!K104</f>
        <v>0</v>
      </c>
      <c r="F5" s="85"/>
      <c r="G5" s="85">
        <f>E5*F5</f>
        <v>0</v>
      </c>
      <c r="H5" s="58"/>
      <c r="I5" s="58"/>
      <c r="J5" s="58"/>
    </row>
    <row r="6" spans="1:10" ht="16.5" customHeight="1" x14ac:dyDescent="0.2">
      <c r="A6" s="85"/>
      <c r="B6" s="91"/>
      <c r="C6" s="94"/>
      <c r="D6" s="93"/>
      <c r="E6" s="89"/>
      <c r="F6" s="85"/>
      <c r="G6" s="85"/>
      <c r="H6" s="58"/>
      <c r="I6" s="58"/>
      <c r="J6" s="58"/>
    </row>
    <row r="7" spans="1:10" x14ac:dyDescent="0.2">
      <c r="A7" s="85"/>
      <c r="B7" s="91"/>
      <c r="C7" s="94"/>
      <c r="D7" s="93"/>
      <c r="E7" s="89"/>
      <c r="F7" s="85"/>
      <c r="G7" s="85"/>
      <c r="H7" s="58"/>
      <c r="I7" s="58"/>
      <c r="J7" s="58"/>
    </row>
    <row r="8" spans="1:10" s="127" customFormat="1" ht="66" customHeight="1" x14ac:dyDescent="0.2">
      <c r="A8" s="85"/>
      <c r="B8" s="91" t="s">
        <v>33</v>
      </c>
      <c r="C8" s="95" t="s">
        <v>199</v>
      </c>
      <c r="D8" s="93"/>
      <c r="E8" s="89"/>
      <c r="F8" s="85"/>
      <c r="G8" s="85"/>
      <c r="H8" s="126"/>
      <c r="I8" s="126"/>
      <c r="J8" s="126"/>
    </row>
    <row r="9" spans="1:10" s="127" customFormat="1" ht="16.5" customHeight="1" x14ac:dyDescent="0.2">
      <c r="A9" s="85"/>
      <c r="B9" s="91"/>
      <c r="C9" s="94"/>
      <c r="D9" s="93" t="s">
        <v>197</v>
      </c>
      <c r="E9" s="89">
        <v>1</v>
      </c>
      <c r="F9" s="85"/>
      <c r="G9" s="85">
        <f>E9*F9</f>
        <v>0</v>
      </c>
      <c r="H9" s="126"/>
      <c r="I9" s="126"/>
      <c r="J9" s="126"/>
    </row>
    <row r="10" spans="1:10" s="127" customFormat="1" ht="16.5" customHeight="1" x14ac:dyDescent="0.2">
      <c r="A10" s="85"/>
      <c r="B10" s="91"/>
      <c r="C10" s="94" t="s">
        <v>198</v>
      </c>
      <c r="D10" s="93" t="s">
        <v>44</v>
      </c>
      <c r="E10" s="89">
        <v>1</v>
      </c>
      <c r="F10" s="85"/>
      <c r="G10" s="85">
        <f>E10*F10</f>
        <v>0</v>
      </c>
      <c r="H10" s="126"/>
      <c r="I10" s="126"/>
      <c r="J10" s="126"/>
    </row>
    <row r="11" spans="1:10" ht="27.4" customHeight="1" x14ac:dyDescent="0.2">
      <c r="A11" s="85"/>
      <c r="B11" s="91"/>
      <c r="C11" s="96" t="s">
        <v>78</v>
      </c>
      <c r="D11" s="93"/>
      <c r="E11" s="85"/>
      <c r="F11" s="85"/>
      <c r="G11" s="85"/>
      <c r="H11" s="58"/>
      <c r="I11" s="58"/>
      <c r="J11" s="58"/>
    </row>
    <row r="12" spans="1:10" x14ac:dyDescent="0.2">
      <c r="A12" s="85"/>
      <c r="B12" s="91"/>
      <c r="C12" s="95"/>
      <c r="D12" s="93"/>
      <c r="E12" s="85"/>
      <c r="F12" s="85"/>
      <c r="G12" s="85"/>
      <c r="H12" s="58"/>
      <c r="I12" s="58"/>
      <c r="J12" s="58"/>
    </row>
    <row r="13" spans="1:10" x14ac:dyDescent="0.2">
      <c r="A13" s="85"/>
      <c r="B13" s="100" t="s">
        <v>20</v>
      </c>
      <c r="C13" s="101"/>
      <c r="D13" s="102"/>
      <c r="E13" s="103"/>
      <c r="F13" s="103"/>
      <c r="G13" s="103">
        <f>SUM(G3:G12)</f>
        <v>0</v>
      </c>
      <c r="H13" s="58"/>
      <c r="I13" s="58"/>
      <c r="J13" s="58"/>
    </row>
    <row r="14" spans="1:10" x14ac:dyDescent="0.2">
      <c r="A14" s="135"/>
      <c r="B14" s="135"/>
      <c r="C14" s="135"/>
      <c r="D14" s="135"/>
      <c r="E14" s="135"/>
      <c r="F14" s="135"/>
      <c r="G14" s="135"/>
    </row>
    <row r="40" ht="14.25" customHeight="1" x14ac:dyDescent="0.2"/>
    <row r="60" ht="15.75" customHeight="1" x14ac:dyDescent="0.2"/>
    <row r="80" ht="15" customHeight="1" x14ac:dyDescent="0.2"/>
  </sheetData>
  <sheetProtection selectLockedCells="1" selectUnlockedCells="1"/>
  <pageMargins left="0.98402777777777772" right="0.39374999999999999" top="1.0138888888888888" bottom="0.78749999999999998" header="0.51180555555555551" footer="0.47222222222222221"/>
  <pageSetup paperSize="9" firstPageNumber="0" orientation="portrait" horizontalDpi="300" verticalDpi="300" r:id="rId1"/>
  <headerFooter alignWithMargins="0">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sheetPr>
  <dimension ref="A1:J56"/>
  <sheetViews>
    <sheetView view="pageBreakPreview" topLeftCell="A7" zoomScale="120" zoomScaleSheetLayoutView="120" workbookViewId="0">
      <selection activeCell="I20" sqref="I20"/>
    </sheetView>
  </sheetViews>
  <sheetFormatPr defaultRowHeight="12.75" x14ac:dyDescent="0.2"/>
  <cols>
    <col min="1" max="1" width="5.7109375" style="50" customWidth="1"/>
    <col min="2" max="2" width="4" style="50" customWidth="1"/>
    <col min="3" max="3" width="47.85546875" style="50" customWidth="1"/>
    <col min="4" max="4" width="4.140625" style="50" customWidth="1"/>
    <col min="5" max="5" width="7.28515625" style="50" customWidth="1"/>
    <col min="6" max="6" width="6.5703125" style="50" customWidth="1"/>
    <col min="7" max="7" width="8.7109375" style="50" customWidth="1"/>
    <col min="8" max="16384" width="9.140625" style="50"/>
  </cols>
  <sheetData>
    <row r="1" spans="1:10" x14ac:dyDescent="0.2">
      <c r="A1" s="58"/>
      <c r="B1" s="109" t="s">
        <v>14</v>
      </c>
      <c r="C1" s="110" t="s">
        <v>15</v>
      </c>
      <c r="D1" s="111"/>
      <c r="E1" s="58"/>
      <c r="F1" s="58"/>
      <c r="G1" s="58"/>
      <c r="H1" s="58"/>
      <c r="I1" s="58"/>
      <c r="J1" s="58"/>
    </row>
    <row r="2" spans="1:10" x14ac:dyDescent="0.2">
      <c r="A2" s="58"/>
      <c r="B2" s="109"/>
      <c r="C2" s="110"/>
      <c r="D2" s="111"/>
      <c r="E2" s="81"/>
      <c r="F2" s="58"/>
      <c r="G2" s="58"/>
      <c r="H2" s="58"/>
      <c r="I2" s="58"/>
      <c r="J2" s="58"/>
    </row>
    <row r="3" spans="1:10" ht="14.25" customHeight="1" x14ac:dyDescent="0.2">
      <c r="A3" s="58"/>
      <c r="B3" s="55"/>
      <c r="C3" s="136"/>
      <c r="D3" s="136"/>
      <c r="E3" s="58"/>
      <c r="F3" s="58"/>
      <c r="G3" s="58"/>
      <c r="J3" s="58"/>
    </row>
    <row r="4" spans="1:10" ht="106.5" customHeight="1" x14ac:dyDescent="0.2">
      <c r="A4" s="58"/>
      <c r="B4" s="55" t="s">
        <v>22</v>
      </c>
      <c r="C4" s="56" t="s">
        <v>79</v>
      </c>
      <c r="D4" s="57"/>
      <c r="E4" s="58"/>
      <c r="F4" s="58"/>
      <c r="G4" s="58"/>
      <c r="H4" s="58"/>
      <c r="I4" s="58"/>
      <c r="J4" s="58"/>
    </row>
    <row r="5" spans="1:10" x14ac:dyDescent="0.2">
      <c r="A5" s="58"/>
      <c r="B5" s="55"/>
      <c r="C5" s="112" t="s">
        <v>80</v>
      </c>
      <c r="D5" s="113" t="s">
        <v>60</v>
      </c>
      <c r="E5" s="86">
        <v>104.5</v>
      </c>
      <c r="F5" s="58"/>
      <c r="G5" s="58">
        <f>E5*F5</f>
        <v>0</v>
      </c>
      <c r="H5" s="58"/>
      <c r="I5" s="58"/>
      <c r="J5" s="58"/>
    </row>
    <row r="6" spans="1:10" x14ac:dyDescent="0.2">
      <c r="A6" s="58"/>
      <c r="B6" s="55"/>
      <c r="C6" s="112" t="s">
        <v>81</v>
      </c>
      <c r="D6" s="113" t="s">
        <v>60</v>
      </c>
      <c r="E6" s="86">
        <v>56</v>
      </c>
      <c r="F6" s="58"/>
      <c r="G6" s="58">
        <f>E6*F6</f>
        <v>0</v>
      </c>
      <c r="H6" s="58"/>
      <c r="I6" s="58"/>
      <c r="J6" s="58"/>
    </row>
    <row r="7" spans="1:10" x14ac:dyDescent="0.2">
      <c r="A7" s="58"/>
      <c r="B7" s="55"/>
      <c r="C7" s="112"/>
      <c r="D7" s="113"/>
      <c r="E7" s="86"/>
      <c r="F7" s="58"/>
      <c r="G7" s="58"/>
      <c r="H7" s="58"/>
      <c r="I7" s="58"/>
      <c r="J7" s="58"/>
    </row>
    <row r="8" spans="1:10" s="125" customFormat="1" ht="55.5" customHeight="1" x14ac:dyDescent="0.2">
      <c r="A8" s="58"/>
      <c r="B8" s="55" t="s">
        <v>33</v>
      </c>
      <c r="C8" s="56" t="s">
        <v>204</v>
      </c>
      <c r="D8" s="57"/>
      <c r="E8" s="58"/>
      <c r="F8" s="58"/>
      <c r="G8" s="58"/>
      <c r="H8" s="124"/>
      <c r="I8" s="124"/>
      <c r="J8" s="124"/>
    </row>
    <row r="9" spans="1:10" s="125" customFormat="1" x14ac:dyDescent="0.2">
      <c r="A9" s="58"/>
      <c r="B9" s="55"/>
      <c r="C9" s="112" t="s">
        <v>200</v>
      </c>
      <c r="D9" s="113"/>
      <c r="E9" s="86"/>
      <c r="F9" s="58"/>
      <c r="G9" s="58"/>
      <c r="H9" s="124"/>
      <c r="I9" s="124"/>
      <c r="J9" s="124"/>
    </row>
    <row r="10" spans="1:10" s="125" customFormat="1" x14ac:dyDescent="0.2">
      <c r="A10" s="58"/>
      <c r="B10" s="55"/>
      <c r="C10" s="112" t="s">
        <v>201</v>
      </c>
      <c r="D10" s="113"/>
      <c r="E10" s="86"/>
      <c r="F10" s="58"/>
      <c r="G10" s="58"/>
      <c r="H10" s="124"/>
      <c r="I10" s="124"/>
      <c r="J10" s="124"/>
    </row>
    <row r="11" spans="1:10" s="125" customFormat="1" x14ac:dyDescent="0.2">
      <c r="A11" s="58"/>
      <c r="B11" s="55"/>
      <c r="C11" s="112" t="s">
        <v>202</v>
      </c>
      <c r="D11" s="113" t="s">
        <v>203</v>
      </c>
      <c r="E11" s="86">
        <v>63</v>
      </c>
      <c r="F11" s="58"/>
      <c r="G11" s="58">
        <f>E11*F11</f>
        <v>0</v>
      </c>
      <c r="H11" s="124"/>
      <c r="I11" s="124"/>
      <c r="J11" s="124"/>
    </row>
    <row r="12" spans="1:10" x14ac:dyDescent="0.2">
      <c r="A12" s="58"/>
      <c r="B12" s="55"/>
      <c r="C12" s="112"/>
      <c r="D12" s="113"/>
      <c r="E12" s="86"/>
      <c r="F12" s="58"/>
      <c r="G12" s="58"/>
      <c r="H12" s="58"/>
      <c r="I12" s="58"/>
      <c r="J12" s="58"/>
    </row>
    <row r="13" spans="1:10" ht="63.75" x14ac:dyDescent="0.2">
      <c r="A13" s="58"/>
      <c r="B13" s="55" t="s">
        <v>37</v>
      </c>
      <c r="C13" s="112" t="s">
        <v>206</v>
      </c>
      <c r="D13" s="113"/>
      <c r="E13" s="86"/>
      <c r="F13" s="58"/>
      <c r="G13" s="58"/>
      <c r="H13" s="58"/>
      <c r="I13" s="58"/>
      <c r="J13" s="58"/>
    </row>
    <row r="14" spans="1:10" x14ac:dyDescent="0.2">
      <c r="A14" s="58"/>
      <c r="B14" s="55"/>
      <c r="C14" s="112" t="s">
        <v>82</v>
      </c>
      <c r="D14" s="113" t="s">
        <v>60</v>
      </c>
      <c r="E14" s="86">
        <v>6</v>
      </c>
      <c r="F14" s="86"/>
      <c r="G14" s="58">
        <f>E14*F14</f>
        <v>0</v>
      </c>
      <c r="H14" s="58"/>
      <c r="I14" s="58"/>
      <c r="J14" s="58"/>
    </row>
    <row r="15" spans="1:10" x14ac:dyDescent="0.2">
      <c r="A15" s="58"/>
      <c r="B15" s="55"/>
      <c r="C15" s="112" t="s">
        <v>83</v>
      </c>
      <c r="D15" s="113" t="s">
        <v>60</v>
      </c>
      <c r="E15" s="86">
        <v>5.6</v>
      </c>
      <c r="F15" s="86"/>
      <c r="G15" s="58">
        <f>E15*F15</f>
        <v>0</v>
      </c>
      <c r="H15" s="58"/>
      <c r="I15" s="58"/>
      <c r="J15" s="58"/>
    </row>
    <row r="16" spans="1:10" s="125" customFormat="1" x14ac:dyDescent="0.2">
      <c r="A16" s="58"/>
      <c r="B16" s="55"/>
      <c r="C16" s="112" t="s">
        <v>205</v>
      </c>
      <c r="D16" s="113" t="s">
        <v>60</v>
      </c>
      <c r="E16" s="86">
        <v>3</v>
      </c>
      <c r="F16" s="86"/>
      <c r="G16" s="58">
        <f>E16*F16</f>
        <v>0</v>
      </c>
      <c r="H16" s="124"/>
      <c r="I16" s="124"/>
      <c r="J16" s="124"/>
    </row>
    <row r="17" spans="1:10" x14ac:dyDescent="0.2">
      <c r="A17" s="58"/>
      <c r="B17" s="55"/>
      <c r="C17" s="136"/>
      <c r="D17" s="136"/>
      <c r="E17" s="58"/>
      <c r="F17" s="58"/>
      <c r="G17" s="58"/>
      <c r="J17" s="58"/>
    </row>
    <row r="18" spans="1:10" ht="76.5" x14ac:dyDescent="0.2">
      <c r="A18" s="58"/>
      <c r="B18" s="55" t="s">
        <v>45</v>
      </c>
      <c r="C18" s="114" t="s">
        <v>84</v>
      </c>
      <c r="D18" s="57" t="s">
        <v>60</v>
      </c>
      <c r="E18" s="58">
        <v>244</v>
      </c>
      <c r="F18" s="58"/>
      <c r="G18" s="58">
        <f>F18*E18</f>
        <v>0</v>
      </c>
      <c r="J18" s="58"/>
    </row>
    <row r="19" spans="1:10" x14ac:dyDescent="0.2">
      <c r="A19" s="58"/>
      <c r="B19" s="55"/>
      <c r="C19" s="136"/>
      <c r="D19" s="136"/>
      <c r="E19" s="58"/>
      <c r="F19" s="58"/>
      <c r="G19" s="58"/>
      <c r="J19" s="58"/>
    </row>
    <row r="20" spans="1:10" ht="76.5" x14ac:dyDescent="0.2">
      <c r="A20" s="58"/>
      <c r="B20" s="55" t="s">
        <v>51</v>
      </c>
      <c r="C20" s="136" t="s">
        <v>85</v>
      </c>
      <c r="D20" s="57" t="s">
        <v>60</v>
      </c>
      <c r="E20" s="58">
        <v>65</v>
      </c>
      <c r="F20" s="58"/>
      <c r="G20" s="58">
        <f>F20*E20</f>
        <v>0</v>
      </c>
      <c r="J20" s="58"/>
    </row>
    <row r="21" spans="1:10" x14ac:dyDescent="0.2">
      <c r="A21" s="58"/>
      <c r="B21" s="55"/>
      <c r="C21" s="136"/>
      <c r="D21" s="136"/>
      <c r="E21" s="58"/>
      <c r="F21" s="58"/>
      <c r="G21" s="58"/>
      <c r="J21" s="58"/>
    </row>
    <row r="22" spans="1:10" x14ac:dyDescent="0.2">
      <c r="A22" s="58"/>
      <c r="B22" s="55"/>
      <c r="C22" s="136"/>
      <c r="D22" s="136"/>
      <c r="E22" s="58"/>
      <c r="F22" s="58"/>
      <c r="G22" s="58"/>
      <c r="J22" s="58"/>
    </row>
    <row r="23" spans="1:10" x14ac:dyDescent="0.2">
      <c r="A23" s="58"/>
      <c r="B23" s="59" t="s">
        <v>20</v>
      </c>
      <c r="C23" s="115"/>
      <c r="D23" s="64"/>
      <c r="E23" s="116"/>
      <c r="F23" s="116"/>
      <c r="G23" s="116">
        <f>SUM(G3:G22)</f>
        <v>0</v>
      </c>
      <c r="H23" s="58"/>
      <c r="I23" s="58"/>
      <c r="J23" s="58"/>
    </row>
    <row r="36" ht="15.75" customHeight="1" x14ac:dyDescent="0.2"/>
    <row r="56" ht="15" customHeight="1" x14ac:dyDescent="0.2"/>
  </sheetData>
  <sheetProtection selectLockedCells="1" selectUnlockedCells="1"/>
  <pageMargins left="0.98402777777777772" right="0.39374999999999999" top="1.0138888888888888" bottom="0.78749999999999998" header="0.51180555555555551" footer="0.47222222222222221"/>
  <pageSetup paperSize="9" firstPageNumber="0" orientation="portrait" horizontalDpi="300" verticalDpi="300" r:id="rId1"/>
  <headerFooter alignWithMargins="0">
    <oddFooter>&amp;C&amp;P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2"/>
  </sheetPr>
  <dimension ref="A1:L104"/>
  <sheetViews>
    <sheetView tabSelected="1" view="pageBreakPreview" topLeftCell="A40" zoomScaleSheetLayoutView="100" workbookViewId="0">
      <selection activeCell="M54" sqref="M54"/>
    </sheetView>
  </sheetViews>
  <sheetFormatPr defaultRowHeight="12.75" x14ac:dyDescent="0.2"/>
  <cols>
    <col min="1" max="1" width="3.5703125" style="50" customWidth="1"/>
    <col min="2" max="2" width="8.140625" style="50" customWidth="1"/>
    <col min="3" max="3" width="47.85546875" style="50" customWidth="1"/>
    <col min="4" max="4" width="4.140625" style="50" customWidth="1"/>
    <col min="5" max="5" width="6.28515625" style="50" customWidth="1"/>
    <col min="6" max="6" width="7.85546875" style="50" customWidth="1"/>
    <col min="7" max="7" width="10.85546875" style="50" customWidth="1"/>
    <col min="8" max="8" width="9.140625" style="50"/>
    <col min="9" max="9" width="6.5703125" style="50" customWidth="1"/>
    <col min="10" max="10" width="5.7109375" style="50" customWidth="1"/>
    <col min="11" max="11" width="5.7109375" style="117" customWidth="1"/>
    <col min="12" max="12" width="5.28515625" style="117" customWidth="1"/>
    <col min="13" max="13" width="61.5703125" style="50" customWidth="1"/>
    <col min="14" max="16384" width="9.140625" style="50"/>
  </cols>
  <sheetData>
    <row r="1" spans="1:10" x14ac:dyDescent="0.2">
      <c r="A1" s="58"/>
      <c r="B1" s="109" t="s">
        <v>16</v>
      </c>
      <c r="C1" s="110" t="s">
        <v>17</v>
      </c>
      <c r="D1" s="111"/>
      <c r="E1" s="58"/>
      <c r="F1" s="58"/>
      <c r="G1" s="58"/>
      <c r="H1" s="58"/>
      <c r="I1" s="58"/>
      <c r="J1" s="58"/>
    </row>
    <row r="2" spans="1:10" ht="63.75" x14ac:dyDescent="0.2">
      <c r="A2" s="58"/>
      <c r="B2" s="55"/>
      <c r="C2" s="56" t="s">
        <v>86</v>
      </c>
      <c r="D2" s="57"/>
      <c r="E2" s="58"/>
      <c r="F2" s="58"/>
      <c r="G2" s="58"/>
      <c r="H2" s="58"/>
      <c r="I2" s="58"/>
      <c r="J2" s="58"/>
    </row>
    <row r="3" spans="1:10" x14ac:dyDescent="0.2">
      <c r="A3" s="58"/>
      <c r="B3" s="55"/>
      <c r="C3" s="56"/>
      <c r="D3" s="57"/>
      <c r="E3" s="58"/>
      <c r="F3" s="58"/>
      <c r="G3" s="58"/>
      <c r="H3" s="58"/>
      <c r="I3" s="58"/>
      <c r="J3" s="58"/>
    </row>
    <row r="4" spans="1:10" ht="89.25" x14ac:dyDescent="0.2">
      <c r="A4" s="58"/>
      <c r="B4" s="55"/>
      <c r="C4" s="56" t="s">
        <v>87</v>
      </c>
      <c r="D4" s="57"/>
      <c r="E4" s="58"/>
      <c r="F4" s="58"/>
      <c r="G4" s="58"/>
      <c r="H4" s="58"/>
      <c r="I4" s="58"/>
      <c r="J4" s="58"/>
    </row>
    <row r="5" spans="1:10" ht="51" x14ac:dyDescent="0.2">
      <c r="A5" s="58"/>
      <c r="B5" s="55"/>
      <c r="C5" s="56" t="s">
        <v>88</v>
      </c>
      <c r="D5" s="57"/>
      <c r="E5" s="58"/>
      <c r="F5" s="58"/>
      <c r="G5" s="58"/>
      <c r="H5" s="58"/>
      <c r="I5" s="58"/>
      <c r="J5" s="58"/>
    </row>
    <row r="6" spans="1:10" ht="102" x14ac:dyDescent="0.2">
      <c r="A6" s="58"/>
      <c r="B6" s="55"/>
      <c r="C6" s="56" t="s">
        <v>89</v>
      </c>
      <c r="D6" s="57"/>
      <c r="E6" s="58"/>
      <c r="F6" s="58"/>
      <c r="G6" s="58"/>
      <c r="H6" s="58"/>
      <c r="I6" s="58"/>
      <c r="J6" s="58"/>
    </row>
    <row r="7" spans="1:10" x14ac:dyDescent="0.2">
      <c r="A7" s="58"/>
      <c r="B7" s="55"/>
      <c r="C7" s="56"/>
      <c r="D7" s="57"/>
      <c r="E7" s="58"/>
      <c r="F7" s="58"/>
      <c r="G7" s="58"/>
      <c r="H7" s="58"/>
      <c r="I7" s="58"/>
      <c r="J7" s="58"/>
    </row>
    <row r="8" spans="1:10" ht="117" customHeight="1" x14ac:dyDescent="0.2">
      <c r="A8" s="58"/>
      <c r="B8" s="55"/>
      <c r="C8" s="110" t="s">
        <v>211</v>
      </c>
      <c r="D8" s="57"/>
      <c r="E8" s="58"/>
      <c r="F8" s="58"/>
      <c r="G8" s="58"/>
      <c r="H8" s="58"/>
      <c r="I8" s="58"/>
      <c r="J8" s="58"/>
    </row>
    <row r="9" spans="1:10" x14ac:dyDescent="0.2">
      <c r="A9" s="58"/>
      <c r="B9" s="55"/>
      <c r="C9" s="56"/>
      <c r="D9" s="57"/>
      <c r="E9" s="58"/>
      <c r="F9" s="58"/>
      <c r="G9" s="58"/>
      <c r="H9" s="58"/>
      <c r="I9" s="58"/>
      <c r="J9" s="58"/>
    </row>
    <row r="10" spans="1:10" x14ac:dyDescent="0.2">
      <c r="A10" s="58"/>
      <c r="B10" s="110" t="s">
        <v>90</v>
      </c>
      <c r="C10" s="110" t="s">
        <v>91</v>
      </c>
      <c r="D10" s="57"/>
      <c r="E10" s="58"/>
      <c r="F10" s="58"/>
      <c r="G10" s="58"/>
      <c r="H10" s="58"/>
      <c r="I10" s="58"/>
      <c r="J10" s="58"/>
    </row>
    <row r="11" spans="1:10" ht="89.25" x14ac:dyDescent="0.2">
      <c r="A11" s="58"/>
      <c r="B11" s="118" t="s">
        <v>92</v>
      </c>
      <c r="C11" s="56" t="s">
        <v>93</v>
      </c>
      <c r="D11" s="57" t="s">
        <v>44</v>
      </c>
      <c r="E11" s="58">
        <v>1</v>
      </c>
      <c r="F11" s="58"/>
      <c r="G11" s="58">
        <f>F11*E11</f>
        <v>0</v>
      </c>
      <c r="H11" s="58"/>
      <c r="I11" s="58"/>
      <c r="J11" s="58"/>
    </row>
    <row r="12" spans="1:10" ht="38.25" x14ac:dyDescent="0.2">
      <c r="A12" s="58"/>
      <c r="B12" s="118" t="s">
        <v>94</v>
      </c>
      <c r="C12" s="56" t="s">
        <v>95</v>
      </c>
      <c r="D12" s="57" t="s">
        <v>44</v>
      </c>
      <c r="E12" s="58">
        <v>1</v>
      </c>
      <c r="F12" s="86"/>
      <c r="G12" s="58">
        <f>F12*E12</f>
        <v>0</v>
      </c>
      <c r="H12" s="58"/>
      <c r="I12" s="58"/>
      <c r="J12" s="58"/>
    </row>
    <row r="13" spans="1:10" ht="51" x14ac:dyDescent="0.2">
      <c r="A13" s="58"/>
      <c r="B13" s="118" t="s">
        <v>96</v>
      </c>
      <c r="C13" s="56" t="s">
        <v>214</v>
      </c>
      <c r="D13" s="57" t="s">
        <v>44</v>
      </c>
      <c r="E13" s="58">
        <v>1</v>
      </c>
      <c r="F13" s="86"/>
      <c r="G13" s="58">
        <f>F13*E13</f>
        <v>0</v>
      </c>
      <c r="H13" s="58"/>
      <c r="I13" s="58"/>
      <c r="J13" s="58"/>
    </row>
    <row r="14" spans="1:10" ht="89.25" x14ac:dyDescent="0.2">
      <c r="A14" s="58"/>
      <c r="B14" s="118" t="s">
        <v>97</v>
      </c>
      <c r="C14" s="56" t="s">
        <v>98</v>
      </c>
      <c r="D14" s="57" t="s">
        <v>44</v>
      </c>
      <c r="E14" s="58">
        <v>1</v>
      </c>
      <c r="F14" s="58"/>
      <c r="G14" s="58">
        <f>F14*E14</f>
        <v>0</v>
      </c>
      <c r="H14" s="58"/>
      <c r="I14" s="58"/>
      <c r="J14" s="58"/>
    </row>
    <row r="15" spans="1:10" x14ac:dyDescent="0.2">
      <c r="A15" s="58"/>
      <c r="B15" s="55"/>
      <c r="C15" s="56"/>
      <c r="D15" s="57"/>
      <c r="E15" s="58"/>
      <c r="F15" s="58"/>
      <c r="G15" s="58"/>
      <c r="H15" s="58"/>
      <c r="I15" s="58"/>
      <c r="J15" s="58"/>
    </row>
    <row r="16" spans="1:10" x14ac:dyDescent="0.2">
      <c r="A16" s="58"/>
      <c r="B16" s="109" t="s">
        <v>99</v>
      </c>
      <c r="C16" s="110" t="s">
        <v>100</v>
      </c>
      <c r="D16" s="57"/>
      <c r="E16" s="58"/>
      <c r="F16" s="58"/>
      <c r="G16" s="58"/>
      <c r="H16" s="58"/>
      <c r="I16" s="58"/>
      <c r="J16" s="58"/>
    </row>
    <row r="17" spans="1:10" ht="76.5" x14ac:dyDescent="0.2">
      <c r="A17" s="58"/>
      <c r="B17" s="118" t="s">
        <v>101</v>
      </c>
      <c r="C17" s="56" t="s">
        <v>102</v>
      </c>
      <c r="D17" s="57" t="s">
        <v>44</v>
      </c>
      <c r="E17" s="58">
        <v>1</v>
      </c>
      <c r="F17" s="58"/>
      <c r="G17" s="58">
        <f>F17*E17</f>
        <v>0</v>
      </c>
      <c r="H17" s="58"/>
      <c r="I17" s="58"/>
      <c r="J17" s="58"/>
    </row>
    <row r="18" spans="1:10" ht="51" x14ac:dyDescent="0.2">
      <c r="A18" s="58"/>
      <c r="B18" s="118" t="s">
        <v>103</v>
      </c>
      <c r="C18" s="56" t="s">
        <v>104</v>
      </c>
      <c r="D18" s="57" t="s">
        <v>44</v>
      </c>
      <c r="E18" s="58">
        <v>1</v>
      </c>
      <c r="F18" s="58"/>
      <c r="G18" s="58">
        <f>F18*E18</f>
        <v>0</v>
      </c>
      <c r="H18" s="58"/>
      <c r="I18" s="58"/>
      <c r="J18" s="58"/>
    </row>
    <row r="19" spans="1:10" x14ac:dyDescent="0.2">
      <c r="A19" s="58"/>
      <c r="B19" s="55"/>
      <c r="C19" s="56"/>
      <c r="D19" s="57"/>
      <c r="E19" s="58"/>
      <c r="F19" s="58"/>
      <c r="G19" s="58"/>
      <c r="H19" s="58"/>
      <c r="I19" s="58"/>
      <c r="J19" s="58"/>
    </row>
    <row r="20" spans="1:10" x14ac:dyDescent="0.2">
      <c r="A20" s="58"/>
      <c r="B20" s="109" t="s">
        <v>105</v>
      </c>
      <c r="C20" s="110" t="s">
        <v>106</v>
      </c>
      <c r="D20" s="57"/>
      <c r="E20" s="58"/>
      <c r="F20" s="58"/>
      <c r="G20" s="58"/>
      <c r="H20" s="58"/>
      <c r="I20" s="58"/>
      <c r="J20" s="58"/>
    </row>
    <row r="21" spans="1:10" ht="76.5" x14ac:dyDescent="0.2">
      <c r="A21" s="58"/>
      <c r="B21" s="118" t="s">
        <v>107</v>
      </c>
      <c r="C21" s="56" t="s">
        <v>215</v>
      </c>
      <c r="D21" s="57" t="s">
        <v>44</v>
      </c>
      <c r="E21" s="58">
        <v>1</v>
      </c>
      <c r="F21" s="58"/>
      <c r="G21" s="58">
        <f>F21*E21</f>
        <v>0</v>
      </c>
      <c r="H21" s="58"/>
      <c r="I21" s="58"/>
      <c r="J21" s="58"/>
    </row>
    <row r="22" spans="1:10" ht="76.5" x14ac:dyDescent="0.2">
      <c r="A22" s="58"/>
      <c r="B22" s="118" t="s">
        <v>108</v>
      </c>
      <c r="C22" s="56" t="s">
        <v>109</v>
      </c>
      <c r="D22" s="57" t="s">
        <v>44</v>
      </c>
      <c r="E22" s="58">
        <v>1</v>
      </c>
      <c r="F22" s="58"/>
      <c r="G22" s="58">
        <f>F22*E22</f>
        <v>0</v>
      </c>
      <c r="H22" s="58"/>
      <c r="I22" s="58"/>
      <c r="J22" s="58"/>
    </row>
    <row r="23" spans="1:10" ht="76.5" x14ac:dyDescent="0.2">
      <c r="A23" s="58"/>
      <c r="B23" s="118" t="s">
        <v>110</v>
      </c>
      <c r="C23" s="56" t="s">
        <v>111</v>
      </c>
      <c r="D23" s="57" t="s">
        <v>44</v>
      </c>
      <c r="E23" s="58">
        <v>1</v>
      </c>
      <c r="F23" s="58"/>
      <c r="G23" s="58">
        <f>F23*E23</f>
        <v>0</v>
      </c>
      <c r="H23" s="58"/>
      <c r="I23" s="58"/>
      <c r="J23" s="58"/>
    </row>
    <row r="24" spans="1:10" x14ac:dyDescent="0.2">
      <c r="A24" s="58"/>
      <c r="B24" s="55"/>
      <c r="C24" s="56"/>
      <c r="D24" s="57"/>
      <c r="E24" s="58"/>
      <c r="F24" s="58"/>
      <c r="G24" s="58"/>
      <c r="H24" s="58"/>
      <c r="I24" s="58"/>
      <c r="J24" s="58"/>
    </row>
    <row r="25" spans="1:10" x14ac:dyDescent="0.2">
      <c r="A25" s="58"/>
      <c r="B25" s="109" t="s">
        <v>112</v>
      </c>
      <c r="C25" s="110" t="s">
        <v>113</v>
      </c>
      <c r="D25" s="57"/>
      <c r="E25" s="58"/>
      <c r="F25" s="58"/>
      <c r="G25" s="58"/>
      <c r="H25" s="58"/>
      <c r="I25" s="58"/>
      <c r="J25" s="58"/>
    </row>
    <row r="26" spans="1:10" ht="89.25" x14ac:dyDescent="0.2">
      <c r="A26" s="58"/>
      <c r="B26" s="118" t="s">
        <v>114</v>
      </c>
      <c r="C26" s="56" t="s">
        <v>188</v>
      </c>
      <c r="D26" s="57" t="s">
        <v>44</v>
      </c>
      <c r="E26" s="58">
        <v>5</v>
      </c>
      <c r="F26" s="86"/>
      <c r="G26" s="58">
        <f>F26*E26</f>
        <v>0</v>
      </c>
      <c r="H26" s="58"/>
      <c r="I26" s="58"/>
      <c r="J26" s="58"/>
    </row>
    <row r="27" spans="1:10" ht="38.25" x14ac:dyDescent="0.2">
      <c r="A27" s="58"/>
      <c r="B27" s="118" t="s">
        <v>115</v>
      </c>
      <c r="C27" s="56" t="s">
        <v>116</v>
      </c>
      <c r="D27" s="57" t="s">
        <v>44</v>
      </c>
      <c r="E27" s="58">
        <v>4</v>
      </c>
      <c r="F27" s="58"/>
      <c r="G27" s="58">
        <f>F27*E27</f>
        <v>0</v>
      </c>
      <c r="H27" s="58"/>
      <c r="I27" s="58"/>
      <c r="J27" s="58"/>
    </row>
    <row r="28" spans="1:10" ht="38.25" x14ac:dyDescent="0.2">
      <c r="A28" s="58"/>
      <c r="B28" s="118" t="s">
        <v>117</v>
      </c>
      <c r="C28" s="56" t="s">
        <v>118</v>
      </c>
      <c r="D28" s="57" t="s">
        <v>44</v>
      </c>
      <c r="E28" s="58">
        <v>1</v>
      </c>
      <c r="F28" s="58"/>
      <c r="G28" s="58">
        <f>F28*E28</f>
        <v>0</v>
      </c>
      <c r="H28" s="58"/>
      <c r="I28" s="58"/>
      <c r="J28" s="58"/>
    </row>
    <row r="29" spans="1:10" x14ac:dyDescent="0.2">
      <c r="A29" s="58"/>
      <c r="B29" s="55"/>
      <c r="C29" s="56"/>
      <c r="D29" s="57"/>
      <c r="E29" s="58"/>
      <c r="F29" s="58"/>
      <c r="G29" s="58"/>
      <c r="H29" s="58"/>
      <c r="I29" s="58"/>
      <c r="J29" s="58"/>
    </row>
    <row r="30" spans="1:10" x14ac:dyDescent="0.2">
      <c r="A30" s="58"/>
      <c r="B30" s="109" t="s">
        <v>119</v>
      </c>
      <c r="C30" s="110" t="s">
        <v>120</v>
      </c>
      <c r="D30" s="57"/>
      <c r="E30" s="58"/>
      <c r="F30" s="58"/>
      <c r="G30" s="58"/>
      <c r="H30" s="58"/>
      <c r="I30" s="58"/>
      <c r="J30" s="58"/>
    </row>
    <row r="31" spans="1:10" ht="63.75" x14ac:dyDescent="0.2">
      <c r="A31" s="58"/>
      <c r="B31" s="118" t="s">
        <v>121</v>
      </c>
      <c r="C31" s="56" t="s">
        <v>122</v>
      </c>
      <c r="D31" s="57" t="s">
        <v>44</v>
      </c>
      <c r="E31" s="58">
        <v>1</v>
      </c>
      <c r="F31" s="58"/>
      <c r="G31" s="58">
        <f>F31*E31</f>
        <v>0</v>
      </c>
      <c r="H31" s="58"/>
      <c r="I31" s="58"/>
      <c r="J31" s="58"/>
    </row>
    <row r="32" spans="1:10" ht="51" x14ac:dyDescent="0.2">
      <c r="A32" s="58"/>
      <c r="B32" s="119" t="s">
        <v>123</v>
      </c>
      <c r="C32" s="114" t="s">
        <v>124</v>
      </c>
      <c r="D32" s="57" t="s">
        <v>44</v>
      </c>
      <c r="E32" s="58">
        <v>2</v>
      </c>
      <c r="F32" s="58"/>
      <c r="G32" s="58">
        <f>F32*E32</f>
        <v>0</v>
      </c>
      <c r="H32" s="58"/>
      <c r="I32" s="58"/>
      <c r="J32" s="58"/>
    </row>
    <row r="33" spans="1:10" x14ac:dyDescent="0.2">
      <c r="A33" s="58"/>
      <c r="B33" s="55"/>
      <c r="C33" s="56"/>
      <c r="D33" s="57"/>
      <c r="E33" s="58"/>
      <c r="F33" s="58"/>
      <c r="G33" s="58"/>
      <c r="H33" s="58"/>
      <c r="I33" s="58"/>
      <c r="J33" s="58"/>
    </row>
    <row r="34" spans="1:10" x14ac:dyDescent="0.2">
      <c r="A34" s="58"/>
      <c r="B34" s="109" t="s">
        <v>125</v>
      </c>
      <c r="C34" s="110" t="s">
        <v>39</v>
      </c>
      <c r="D34" s="57"/>
      <c r="E34" s="58"/>
      <c r="F34" s="58"/>
      <c r="G34" s="58"/>
      <c r="H34" s="58"/>
      <c r="I34" s="58"/>
      <c r="J34" s="58"/>
    </row>
    <row r="35" spans="1:10" x14ac:dyDescent="0.2">
      <c r="A35" s="58"/>
      <c r="B35" s="55"/>
      <c r="C35" s="56" t="s">
        <v>126</v>
      </c>
      <c r="D35" s="57" t="s">
        <v>48</v>
      </c>
      <c r="E35" s="58">
        <v>4.05</v>
      </c>
      <c r="F35" s="58"/>
      <c r="G35" s="58">
        <f>F35*E35</f>
        <v>0</v>
      </c>
      <c r="H35" s="58"/>
      <c r="I35" s="58"/>
      <c r="J35" s="58"/>
    </row>
    <row r="36" spans="1:10" ht="63.75" x14ac:dyDescent="0.2">
      <c r="A36" s="58"/>
      <c r="B36" s="55"/>
      <c r="C36" s="56" t="s">
        <v>127</v>
      </c>
      <c r="D36" s="57" t="s">
        <v>60</v>
      </c>
      <c r="E36" s="58">
        <v>14.5</v>
      </c>
      <c r="F36" s="58"/>
      <c r="G36" s="58">
        <f>F36*E36</f>
        <v>0</v>
      </c>
      <c r="H36" s="58"/>
      <c r="I36" s="58"/>
      <c r="J36" s="58"/>
    </row>
    <row r="37" spans="1:10" x14ac:dyDescent="0.2">
      <c r="A37" s="58"/>
      <c r="B37" s="55"/>
      <c r="C37" s="56"/>
      <c r="D37" s="57"/>
      <c r="E37" s="58"/>
      <c r="F37" s="58"/>
      <c r="G37" s="58"/>
      <c r="H37" s="58"/>
      <c r="I37" s="58"/>
      <c r="J37" s="58"/>
    </row>
    <row r="38" spans="1:10" x14ac:dyDescent="0.2">
      <c r="A38" s="58"/>
      <c r="B38" s="109" t="s">
        <v>128</v>
      </c>
      <c r="C38" s="110" t="s">
        <v>129</v>
      </c>
      <c r="D38" s="57"/>
      <c r="E38" s="58"/>
      <c r="F38" s="58"/>
      <c r="G38" s="58"/>
      <c r="H38" s="58"/>
      <c r="I38" s="58"/>
      <c r="J38" s="58"/>
    </row>
    <row r="39" spans="1:10" ht="140.25" x14ac:dyDescent="0.2">
      <c r="A39" s="58"/>
      <c r="B39" s="55"/>
      <c r="C39" s="74" t="s">
        <v>130</v>
      </c>
      <c r="D39" s="57" t="s">
        <v>44</v>
      </c>
      <c r="E39" s="58">
        <v>1</v>
      </c>
      <c r="F39" s="86"/>
      <c r="G39" s="58">
        <f>F39*E39</f>
        <v>0</v>
      </c>
      <c r="H39" s="58"/>
      <c r="I39" s="58"/>
      <c r="J39" s="58"/>
    </row>
    <row r="40" spans="1:10" x14ac:dyDescent="0.2">
      <c r="A40" s="58"/>
      <c r="B40" s="55"/>
      <c r="C40" s="56"/>
      <c r="D40" s="57"/>
      <c r="E40" s="58"/>
      <c r="F40" s="58"/>
      <c r="G40" s="58"/>
      <c r="H40" s="58"/>
      <c r="I40" s="58"/>
      <c r="J40" s="58"/>
    </row>
    <row r="41" spans="1:10" x14ac:dyDescent="0.2">
      <c r="A41" s="58"/>
      <c r="B41" s="109" t="s">
        <v>131</v>
      </c>
      <c r="C41" s="110" t="s">
        <v>132</v>
      </c>
      <c r="D41" s="57"/>
      <c r="E41" s="58"/>
      <c r="F41" s="58"/>
      <c r="G41" s="58"/>
      <c r="H41" s="58"/>
      <c r="I41" s="58"/>
      <c r="J41" s="58"/>
    </row>
    <row r="42" spans="1:10" ht="63.75" x14ac:dyDescent="0.2">
      <c r="A42" s="58"/>
      <c r="B42" s="55"/>
      <c r="C42" s="56" t="s">
        <v>133</v>
      </c>
      <c r="D42" s="57" t="s">
        <v>44</v>
      </c>
      <c r="E42" s="58">
        <v>14</v>
      </c>
      <c r="F42" s="86"/>
      <c r="G42" s="58">
        <f>F42*E42</f>
        <v>0</v>
      </c>
      <c r="H42" s="58"/>
      <c r="I42" s="58"/>
      <c r="J42" s="58"/>
    </row>
    <row r="43" spans="1:10" x14ac:dyDescent="0.2">
      <c r="A43" s="58"/>
      <c r="B43" s="55"/>
      <c r="C43" s="56"/>
      <c r="D43" s="57"/>
      <c r="E43" s="58"/>
      <c r="F43" s="58"/>
      <c r="G43" s="58"/>
      <c r="H43" s="58"/>
      <c r="I43" s="58"/>
      <c r="J43" s="58"/>
    </row>
    <row r="44" spans="1:10" x14ac:dyDescent="0.2">
      <c r="A44" s="58"/>
      <c r="B44" s="109" t="s">
        <v>134</v>
      </c>
      <c r="C44" s="110" t="s">
        <v>135</v>
      </c>
      <c r="D44" s="57"/>
      <c r="E44" s="58"/>
      <c r="F44" s="58"/>
      <c r="G44" s="58"/>
      <c r="H44" s="58"/>
      <c r="I44" s="58"/>
      <c r="J44" s="58"/>
    </row>
    <row r="45" spans="1:10" ht="51" x14ac:dyDescent="0.2">
      <c r="A45" s="58"/>
      <c r="B45" s="55"/>
      <c r="C45" s="56" t="s">
        <v>136</v>
      </c>
      <c r="D45" s="57" t="s">
        <v>44</v>
      </c>
      <c r="E45" s="58">
        <v>8</v>
      </c>
      <c r="F45" s="86"/>
      <c r="G45" s="58">
        <f>F45*E45</f>
        <v>0</v>
      </c>
      <c r="H45" s="58"/>
      <c r="I45" s="58"/>
      <c r="J45" s="58"/>
    </row>
    <row r="46" spans="1:10" x14ac:dyDescent="0.2">
      <c r="A46" s="58"/>
      <c r="B46" s="55"/>
      <c r="C46" s="56"/>
      <c r="D46" s="57"/>
      <c r="E46" s="58"/>
      <c r="F46" s="58"/>
      <c r="G46" s="58"/>
      <c r="H46" s="58"/>
      <c r="I46" s="58"/>
      <c r="J46" s="58"/>
    </row>
    <row r="47" spans="1:10" x14ac:dyDescent="0.2">
      <c r="A47" s="58"/>
      <c r="B47" s="109" t="s">
        <v>137</v>
      </c>
      <c r="C47" s="110" t="s">
        <v>138</v>
      </c>
      <c r="D47" s="57"/>
      <c r="E47" s="58"/>
      <c r="F47" s="58"/>
      <c r="G47" s="58"/>
      <c r="H47" s="58"/>
      <c r="I47" s="58"/>
      <c r="J47" s="58"/>
    </row>
    <row r="48" spans="1:10" ht="38.25" x14ac:dyDescent="0.2">
      <c r="A48" s="58"/>
      <c r="B48" s="55"/>
      <c r="C48" s="56" t="s">
        <v>139</v>
      </c>
      <c r="D48" s="57" t="s">
        <v>44</v>
      </c>
      <c r="E48" s="58">
        <v>6</v>
      </c>
      <c r="F48" s="86"/>
      <c r="G48" s="58">
        <f>F48*E48</f>
        <v>0</v>
      </c>
      <c r="H48" s="58"/>
      <c r="I48" s="58"/>
      <c r="J48" s="58"/>
    </row>
    <row r="49" spans="1:10" x14ac:dyDescent="0.2">
      <c r="A49" s="58"/>
      <c r="B49" s="55"/>
      <c r="C49" s="56"/>
      <c r="D49" s="57"/>
      <c r="E49" s="58"/>
      <c r="F49" s="58"/>
      <c r="G49" s="58"/>
      <c r="H49" s="58"/>
      <c r="I49" s="58"/>
      <c r="J49" s="58"/>
    </row>
    <row r="50" spans="1:10" x14ac:dyDescent="0.2">
      <c r="A50" s="58"/>
      <c r="B50" s="109" t="s">
        <v>140</v>
      </c>
      <c r="C50" s="110" t="s">
        <v>141</v>
      </c>
      <c r="D50" s="57"/>
      <c r="E50" s="58"/>
      <c r="F50" s="58"/>
      <c r="G50" s="58"/>
      <c r="H50" s="58"/>
      <c r="I50" s="58"/>
      <c r="J50" s="58"/>
    </row>
    <row r="51" spans="1:10" ht="63.75" x14ac:dyDescent="0.2">
      <c r="A51" s="58"/>
      <c r="B51" s="55"/>
      <c r="C51" s="56" t="s">
        <v>142</v>
      </c>
      <c r="D51" s="57" t="s">
        <v>44</v>
      </c>
      <c r="E51" s="58">
        <v>5</v>
      </c>
      <c r="F51" s="86"/>
      <c r="G51" s="58">
        <f>F51*E51</f>
        <v>0</v>
      </c>
      <c r="H51" s="58"/>
      <c r="I51" s="58"/>
      <c r="J51" s="58"/>
    </row>
    <row r="52" spans="1:10" x14ac:dyDescent="0.2">
      <c r="A52" s="58"/>
      <c r="B52" s="55"/>
      <c r="C52" s="56"/>
      <c r="D52" s="57"/>
      <c r="E52" s="58"/>
      <c r="F52" s="58"/>
      <c r="G52" s="58"/>
      <c r="H52" s="58"/>
      <c r="I52" s="58"/>
      <c r="J52" s="58"/>
    </row>
    <row r="53" spans="1:10" x14ac:dyDescent="0.2">
      <c r="A53" s="58"/>
      <c r="B53" s="109" t="s">
        <v>143</v>
      </c>
      <c r="C53" s="110" t="s">
        <v>135</v>
      </c>
      <c r="D53" s="57"/>
      <c r="E53" s="58"/>
      <c r="F53" s="58"/>
      <c r="G53" s="58"/>
      <c r="H53" s="58"/>
      <c r="I53" s="58"/>
      <c r="J53" s="58"/>
    </row>
    <row r="54" spans="1:10" ht="51" x14ac:dyDescent="0.2">
      <c r="A54" s="58"/>
      <c r="B54" s="55"/>
      <c r="C54" s="56" t="s">
        <v>144</v>
      </c>
      <c r="D54" s="57" t="s">
        <v>44</v>
      </c>
      <c r="E54" s="58">
        <v>5</v>
      </c>
      <c r="F54" s="86"/>
      <c r="G54" s="58">
        <f>F54*E54</f>
        <v>0</v>
      </c>
      <c r="H54" s="58"/>
      <c r="I54" s="58"/>
      <c r="J54" s="58"/>
    </row>
    <row r="55" spans="1:10" x14ac:dyDescent="0.2">
      <c r="A55" s="58"/>
      <c r="B55" s="55"/>
      <c r="C55" s="56"/>
      <c r="D55" s="57"/>
      <c r="E55" s="58"/>
      <c r="F55" s="58"/>
      <c r="G55" s="58"/>
      <c r="H55" s="58"/>
      <c r="I55" s="58"/>
      <c r="J55" s="58"/>
    </row>
    <row r="56" spans="1:10" x14ac:dyDescent="0.2">
      <c r="A56" s="58"/>
      <c r="B56" s="55"/>
      <c r="C56" s="56"/>
      <c r="D56" s="57"/>
      <c r="E56" s="58"/>
      <c r="F56" s="58"/>
      <c r="G56" s="58"/>
      <c r="H56" s="58"/>
      <c r="I56" s="58"/>
      <c r="J56" s="58"/>
    </row>
    <row r="57" spans="1:10" x14ac:dyDescent="0.2">
      <c r="A57" s="58"/>
      <c r="B57" s="109" t="s">
        <v>145</v>
      </c>
      <c r="C57" s="110" t="s">
        <v>146</v>
      </c>
      <c r="D57" s="57"/>
      <c r="E57" s="58"/>
      <c r="F57" s="58"/>
      <c r="G57" s="58"/>
      <c r="H57" s="58"/>
      <c r="I57" s="58"/>
      <c r="J57" s="58"/>
    </row>
    <row r="58" spans="1:10" ht="63.75" x14ac:dyDescent="0.2">
      <c r="A58" s="58"/>
      <c r="B58" s="55"/>
      <c r="C58" s="56" t="s">
        <v>147</v>
      </c>
      <c r="D58" s="57" t="s">
        <v>44</v>
      </c>
      <c r="E58" s="58">
        <v>5</v>
      </c>
      <c r="F58" s="86"/>
      <c r="G58" s="58">
        <f>F58*E58</f>
        <v>0</v>
      </c>
      <c r="H58" s="58"/>
      <c r="I58" s="58"/>
      <c r="J58" s="58"/>
    </row>
    <row r="59" spans="1:10" x14ac:dyDescent="0.2">
      <c r="A59" s="58"/>
      <c r="B59" s="55"/>
      <c r="C59" s="56"/>
      <c r="D59" s="57"/>
      <c r="E59" s="58"/>
      <c r="F59" s="58"/>
      <c r="G59" s="58"/>
      <c r="H59" s="58"/>
      <c r="I59" s="58"/>
      <c r="J59" s="58"/>
    </row>
    <row r="60" spans="1:10" x14ac:dyDescent="0.2">
      <c r="A60" s="58"/>
      <c r="B60" s="55"/>
      <c r="C60" s="56"/>
      <c r="D60" s="57"/>
      <c r="E60" s="58"/>
      <c r="F60" s="58"/>
      <c r="G60" s="58"/>
      <c r="H60" s="58"/>
      <c r="I60" s="58"/>
      <c r="J60" s="58"/>
    </row>
    <row r="61" spans="1:10" x14ac:dyDescent="0.2">
      <c r="A61" s="58"/>
      <c r="B61" s="109" t="s">
        <v>148</v>
      </c>
      <c r="C61" s="110" t="s">
        <v>149</v>
      </c>
      <c r="D61" s="57"/>
      <c r="E61" s="58"/>
      <c r="F61" s="58"/>
      <c r="G61" s="58"/>
      <c r="H61" s="58"/>
      <c r="I61" s="58"/>
      <c r="J61" s="58"/>
    </row>
    <row r="62" spans="1:10" ht="63.75" customHeight="1" x14ac:dyDescent="0.2">
      <c r="A62" s="58"/>
      <c r="B62" s="55"/>
      <c r="C62" s="114" t="s">
        <v>210</v>
      </c>
      <c r="D62" s="57" t="s">
        <v>44</v>
      </c>
      <c r="E62" s="58">
        <v>2</v>
      </c>
      <c r="F62" s="86"/>
      <c r="G62" s="58">
        <f>F62*E62</f>
        <v>0</v>
      </c>
      <c r="H62" s="58"/>
      <c r="I62" s="58"/>
      <c r="J62" s="58"/>
    </row>
    <row r="63" spans="1:10" x14ac:dyDescent="0.2">
      <c r="A63" s="58"/>
      <c r="B63" s="55"/>
      <c r="C63" s="56"/>
      <c r="D63" s="57"/>
      <c r="E63" s="58"/>
      <c r="F63" s="58"/>
      <c r="G63" s="58"/>
      <c r="H63" s="58"/>
      <c r="I63" s="58"/>
      <c r="J63" s="58"/>
    </row>
    <row r="64" spans="1:10" x14ac:dyDescent="0.2">
      <c r="A64" s="58"/>
      <c r="B64" s="109" t="s">
        <v>150</v>
      </c>
      <c r="C64" s="110" t="s">
        <v>138</v>
      </c>
      <c r="D64" s="57"/>
      <c r="E64" s="58"/>
      <c r="F64" s="58"/>
      <c r="G64" s="58"/>
      <c r="H64" s="58"/>
      <c r="I64" s="58"/>
      <c r="J64" s="58"/>
    </row>
    <row r="65" spans="1:10" ht="63.75" x14ac:dyDescent="0.2">
      <c r="A65" s="58"/>
      <c r="B65" s="55"/>
      <c r="C65" s="56" t="s">
        <v>151</v>
      </c>
      <c r="D65" s="57" t="s">
        <v>44</v>
      </c>
      <c r="E65" s="58">
        <v>3</v>
      </c>
      <c r="F65" s="86"/>
      <c r="G65" s="58">
        <f>F65*E65</f>
        <v>0</v>
      </c>
      <c r="H65" s="58"/>
      <c r="I65" s="58"/>
      <c r="J65" s="58"/>
    </row>
    <row r="66" spans="1:10" x14ac:dyDescent="0.2">
      <c r="A66" s="58"/>
      <c r="B66" s="55"/>
      <c r="C66" s="56"/>
      <c r="D66" s="57"/>
      <c r="E66" s="58"/>
      <c r="F66" s="58"/>
      <c r="G66" s="58"/>
      <c r="H66" s="58"/>
      <c r="I66" s="58"/>
      <c r="J66" s="58"/>
    </row>
    <row r="67" spans="1:10" x14ac:dyDescent="0.2">
      <c r="A67" s="58"/>
      <c r="B67" s="109" t="s">
        <v>152</v>
      </c>
      <c r="C67" s="110" t="s">
        <v>153</v>
      </c>
      <c r="D67" s="57"/>
      <c r="E67" s="58"/>
      <c r="F67" s="58"/>
      <c r="G67" s="58"/>
      <c r="H67" s="58"/>
      <c r="I67" s="58"/>
      <c r="J67" s="58"/>
    </row>
    <row r="68" spans="1:10" ht="76.5" x14ac:dyDescent="0.2">
      <c r="A68" s="58"/>
      <c r="B68" s="55"/>
      <c r="C68" s="56" t="s">
        <v>154</v>
      </c>
      <c r="D68" s="57" t="s">
        <v>44</v>
      </c>
      <c r="E68" s="58">
        <f>E71+E74+E77+E81</f>
        <v>8</v>
      </c>
      <c r="F68" s="86"/>
      <c r="G68" s="58">
        <f>F68*E68</f>
        <v>0</v>
      </c>
      <c r="H68" s="58"/>
      <c r="I68" s="58"/>
      <c r="J68" s="58"/>
    </row>
    <row r="69" spans="1:10" x14ac:dyDescent="0.2">
      <c r="A69" s="58"/>
      <c r="B69" s="55"/>
      <c r="C69" s="56"/>
      <c r="D69" s="57"/>
      <c r="E69" s="58"/>
      <c r="F69" s="58"/>
      <c r="G69" s="58"/>
      <c r="H69" s="58"/>
      <c r="I69" s="58"/>
      <c r="J69" s="58"/>
    </row>
    <row r="70" spans="1:10" x14ac:dyDescent="0.2">
      <c r="A70" s="58"/>
      <c r="B70" s="109" t="s">
        <v>155</v>
      </c>
      <c r="C70" s="110" t="s">
        <v>135</v>
      </c>
      <c r="D70" s="57"/>
      <c r="E70" s="58"/>
      <c r="F70" s="58"/>
      <c r="G70" s="58"/>
      <c r="H70" s="58"/>
      <c r="I70" s="58"/>
      <c r="J70" s="58"/>
    </row>
    <row r="71" spans="1:10" ht="63.75" x14ac:dyDescent="0.2">
      <c r="A71" s="58"/>
      <c r="B71" s="55"/>
      <c r="C71" s="56" t="s">
        <v>156</v>
      </c>
      <c r="D71" s="57" t="s">
        <v>44</v>
      </c>
      <c r="E71" s="58">
        <v>1</v>
      </c>
      <c r="F71" s="86"/>
      <c r="G71" s="58">
        <f>F71*E71</f>
        <v>0</v>
      </c>
      <c r="H71" s="58"/>
      <c r="I71" s="58"/>
      <c r="J71" s="58"/>
    </row>
    <row r="72" spans="1:10" x14ac:dyDescent="0.2">
      <c r="A72" s="58"/>
      <c r="B72" s="55"/>
      <c r="C72" s="56"/>
      <c r="D72" s="57"/>
      <c r="E72" s="58"/>
      <c r="F72" s="58"/>
      <c r="G72" s="58"/>
      <c r="H72" s="58"/>
      <c r="I72" s="58"/>
      <c r="J72" s="58"/>
    </row>
    <row r="73" spans="1:10" x14ac:dyDescent="0.2">
      <c r="A73" s="58"/>
      <c r="B73" s="109" t="s">
        <v>157</v>
      </c>
      <c r="C73" s="110" t="s">
        <v>158</v>
      </c>
      <c r="D73" s="57"/>
      <c r="E73" s="58"/>
      <c r="F73" s="58"/>
      <c r="G73" s="58"/>
      <c r="H73" s="58"/>
      <c r="I73" s="58"/>
      <c r="J73" s="58"/>
    </row>
    <row r="74" spans="1:10" ht="102" x14ac:dyDescent="0.2">
      <c r="A74" s="58"/>
      <c r="B74" s="55"/>
      <c r="C74" s="56" t="s">
        <v>159</v>
      </c>
      <c r="D74" s="57" t="s">
        <v>44</v>
      </c>
      <c r="E74" s="58">
        <v>1</v>
      </c>
      <c r="F74" s="86"/>
      <c r="G74" s="58">
        <f>F74*E74</f>
        <v>0</v>
      </c>
      <c r="H74" s="58"/>
      <c r="I74" s="58"/>
      <c r="J74" s="58"/>
    </row>
    <row r="75" spans="1:10" x14ac:dyDescent="0.2">
      <c r="A75" s="58"/>
      <c r="B75" s="55"/>
      <c r="C75" s="56"/>
      <c r="D75" s="57"/>
      <c r="E75" s="58"/>
      <c r="F75" s="58"/>
      <c r="G75" s="58"/>
      <c r="H75" s="58"/>
      <c r="I75" s="58"/>
      <c r="J75" s="58"/>
    </row>
    <row r="76" spans="1:10" x14ac:dyDescent="0.2">
      <c r="A76" s="58"/>
      <c r="B76" s="109" t="s">
        <v>160</v>
      </c>
      <c r="C76" s="110" t="s">
        <v>161</v>
      </c>
      <c r="D76" s="57"/>
      <c r="E76" s="58"/>
      <c r="F76" s="58"/>
      <c r="G76" s="58"/>
      <c r="H76" s="58"/>
      <c r="I76" s="58"/>
      <c r="J76" s="58"/>
    </row>
    <row r="77" spans="1:10" ht="63.75" x14ac:dyDescent="0.2">
      <c r="A77" s="58"/>
      <c r="B77" s="55"/>
      <c r="C77" s="56" t="s">
        <v>162</v>
      </c>
      <c r="D77" s="57" t="s">
        <v>44</v>
      </c>
      <c r="E77" s="58">
        <v>3</v>
      </c>
      <c r="F77" s="86"/>
      <c r="G77" s="58">
        <f>F77*E77</f>
        <v>0</v>
      </c>
      <c r="H77" s="58"/>
      <c r="I77" s="58"/>
      <c r="J77" s="58"/>
    </row>
    <row r="78" spans="1:10" ht="38.25" x14ac:dyDescent="0.2">
      <c r="A78" s="58"/>
      <c r="B78" s="55"/>
      <c r="C78" s="56" t="s">
        <v>163</v>
      </c>
      <c r="D78" s="57" t="s">
        <v>44</v>
      </c>
      <c r="E78" s="58">
        <v>3</v>
      </c>
      <c r="F78" s="86"/>
      <c r="G78" s="58">
        <f>F78*E78</f>
        <v>0</v>
      </c>
      <c r="H78" s="58"/>
      <c r="I78" s="58"/>
      <c r="J78" s="58"/>
    </row>
    <row r="79" spans="1:10" x14ac:dyDescent="0.2">
      <c r="A79" s="58"/>
      <c r="B79" s="55"/>
      <c r="C79" s="56"/>
      <c r="D79" s="57"/>
      <c r="E79" s="58"/>
      <c r="F79" s="58"/>
      <c r="G79" s="58"/>
      <c r="H79" s="58"/>
      <c r="I79" s="58"/>
      <c r="J79" s="58"/>
    </row>
    <row r="80" spans="1:10" x14ac:dyDescent="0.2">
      <c r="A80" s="58"/>
      <c r="B80" s="109" t="s">
        <v>164</v>
      </c>
      <c r="C80" s="110" t="s">
        <v>138</v>
      </c>
      <c r="D80" s="57"/>
      <c r="E80" s="58"/>
      <c r="F80" s="58"/>
      <c r="G80" s="58"/>
      <c r="H80" s="58"/>
      <c r="I80" s="58"/>
      <c r="J80" s="58"/>
    </row>
    <row r="81" spans="1:10" ht="38.25" x14ac:dyDescent="0.2">
      <c r="A81" s="58"/>
      <c r="B81" s="55"/>
      <c r="C81" s="56" t="s">
        <v>165</v>
      </c>
      <c r="D81" s="57" t="s">
        <v>44</v>
      </c>
      <c r="E81" s="58">
        <v>3</v>
      </c>
      <c r="F81" s="86"/>
      <c r="G81" s="58">
        <f>F81*E81</f>
        <v>0</v>
      </c>
      <c r="H81" s="58"/>
      <c r="I81" s="58"/>
      <c r="J81" s="58"/>
    </row>
    <row r="82" spans="1:10" x14ac:dyDescent="0.2">
      <c r="A82" s="58"/>
      <c r="B82" s="55"/>
      <c r="C82" s="56"/>
      <c r="D82" s="57"/>
      <c r="E82" s="58"/>
      <c r="F82" s="58"/>
      <c r="G82" s="58"/>
      <c r="H82" s="58"/>
      <c r="I82" s="58"/>
      <c r="J82" s="58"/>
    </row>
    <row r="83" spans="1:10" x14ac:dyDescent="0.2">
      <c r="A83" s="58"/>
      <c r="B83" s="55"/>
      <c r="C83" s="56"/>
      <c r="D83" s="57"/>
      <c r="E83" s="58"/>
      <c r="F83" s="58"/>
      <c r="G83" s="58"/>
      <c r="H83" s="58"/>
      <c r="I83" s="58"/>
      <c r="J83" s="58"/>
    </row>
    <row r="84" spans="1:10" x14ac:dyDescent="0.2">
      <c r="A84" s="58"/>
      <c r="B84" s="109" t="s">
        <v>166</v>
      </c>
      <c r="C84" s="110" t="s">
        <v>167</v>
      </c>
      <c r="D84" s="57"/>
      <c r="E84" s="58"/>
      <c r="F84" s="58"/>
      <c r="G84" s="58"/>
      <c r="H84" s="58"/>
      <c r="I84" s="58"/>
      <c r="J84" s="58"/>
    </row>
    <row r="85" spans="1:10" ht="63.75" x14ac:dyDescent="0.2">
      <c r="A85" s="58"/>
      <c r="B85" s="55"/>
      <c r="C85" s="56" t="s">
        <v>168</v>
      </c>
      <c r="D85" s="57" t="s">
        <v>44</v>
      </c>
      <c r="E85" s="58">
        <v>1</v>
      </c>
      <c r="F85" s="86"/>
      <c r="G85" s="58">
        <f>F85*E85</f>
        <v>0</v>
      </c>
      <c r="H85" s="58"/>
      <c r="I85" s="58"/>
      <c r="J85" s="58"/>
    </row>
    <row r="86" spans="1:10" ht="25.5" x14ac:dyDescent="0.2">
      <c r="A86" s="58"/>
      <c r="B86" s="55"/>
      <c r="C86" s="56" t="s">
        <v>169</v>
      </c>
      <c r="D86" s="57" t="s">
        <v>44</v>
      </c>
      <c r="E86" s="58">
        <v>1</v>
      </c>
      <c r="F86" s="86"/>
      <c r="G86" s="58">
        <f>F86*E86</f>
        <v>0</v>
      </c>
      <c r="H86" s="58"/>
      <c r="I86" s="58"/>
      <c r="J86" s="58"/>
    </row>
    <row r="87" spans="1:10" ht="38.25" x14ac:dyDescent="0.2">
      <c r="A87" s="58"/>
      <c r="B87" s="55"/>
      <c r="C87" s="56" t="s">
        <v>170</v>
      </c>
      <c r="D87" s="57" t="s">
        <v>44</v>
      </c>
      <c r="E87" s="58">
        <v>1</v>
      </c>
      <c r="F87" s="86"/>
      <c r="G87" s="58">
        <f>F87*E87</f>
        <v>0</v>
      </c>
      <c r="H87" s="58"/>
      <c r="I87" s="58"/>
      <c r="J87" s="58"/>
    </row>
    <row r="88" spans="1:10" x14ac:dyDescent="0.2">
      <c r="A88" s="58"/>
      <c r="B88" s="55"/>
      <c r="C88" s="56"/>
      <c r="D88" s="57"/>
      <c r="E88" s="58"/>
      <c r="F88" s="58"/>
      <c r="G88" s="58"/>
      <c r="H88" s="58"/>
      <c r="I88" s="58"/>
      <c r="J88" s="58"/>
    </row>
    <row r="89" spans="1:10" x14ac:dyDescent="0.2">
      <c r="A89" s="58"/>
      <c r="B89" s="109" t="s">
        <v>171</v>
      </c>
      <c r="C89" s="110" t="s">
        <v>172</v>
      </c>
      <c r="D89" s="57"/>
      <c r="E89" s="58"/>
      <c r="F89" s="58"/>
      <c r="G89" s="58"/>
      <c r="H89" s="58"/>
      <c r="I89" s="58"/>
      <c r="J89" s="58"/>
    </row>
    <row r="90" spans="1:10" ht="51" x14ac:dyDescent="0.2">
      <c r="A90" s="58"/>
      <c r="B90" s="55"/>
      <c r="C90" s="56" t="s">
        <v>173</v>
      </c>
      <c r="D90" s="57" t="s">
        <v>44</v>
      </c>
      <c r="E90" s="58">
        <v>4</v>
      </c>
      <c r="F90" s="86"/>
      <c r="G90" s="58">
        <f>F90*E90</f>
        <v>0</v>
      </c>
      <c r="H90" s="58"/>
      <c r="I90" s="58"/>
      <c r="J90" s="58"/>
    </row>
    <row r="91" spans="1:10" x14ac:dyDescent="0.2">
      <c r="A91" s="58"/>
      <c r="B91" s="55"/>
      <c r="C91" s="56"/>
      <c r="D91" s="57"/>
      <c r="E91" s="58"/>
      <c r="F91" s="58"/>
      <c r="G91" s="58"/>
      <c r="H91" s="58"/>
      <c r="I91" s="58"/>
      <c r="J91" s="58"/>
    </row>
    <row r="92" spans="1:10" x14ac:dyDescent="0.2">
      <c r="A92" s="58"/>
      <c r="B92" s="55"/>
      <c r="C92" s="56"/>
      <c r="D92" s="57"/>
      <c r="E92" s="86"/>
      <c r="F92" s="58"/>
      <c r="G92" s="58"/>
      <c r="H92" s="58"/>
      <c r="I92" s="58"/>
      <c r="J92" s="58"/>
    </row>
    <row r="93" spans="1:10" x14ac:dyDescent="0.2">
      <c r="A93" s="58"/>
      <c r="B93" s="109" t="s">
        <v>174</v>
      </c>
      <c r="C93" s="110" t="s">
        <v>175</v>
      </c>
      <c r="D93" s="57"/>
      <c r="E93" s="86"/>
      <c r="F93" s="58"/>
      <c r="G93" s="58"/>
      <c r="H93" s="58"/>
      <c r="I93" s="58"/>
      <c r="J93" s="58"/>
    </row>
    <row r="94" spans="1:10" x14ac:dyDescent="0.2">
      <c r="A94" s="58"/>
      <c r="B94" s="55"/>
      <c r="C94" s="56" t="s">
        <v>216</v>
      </c>
      <c r="D94" s="57" t="s">
        <v>44</v>
      </c>
      <c r="E94" s="86">
        <v>2</v>
      </c>
      <c r="F94" s="86"/>
      <c r="G94" s="58">
        <f>F94*E94</f>
        <v>0</v>
      </c>
      <c r="H94" s="58"/>
      <c r="I94" s="58"/>
      <c r="J94" s="58"/>
    </row>
    <row r="95" spans="1:10" x14ac:dyDescent="0.2">
      <c r="A95" s="58"/>
      <c r="B95" s="55"/>
      <c r="C95" s="56"/>
      <c r="D95" s="57"/>
      <c r="E95" s="86"/>
      <c r="F95" s="58"/>
      <c r="G95" s="58"/>
      <c r="H95" s="58"/>
      <c r="I95" s="58"/>
      <c r="J95" s="58"/>
    </row>
    <row r="96" spans="1:10" x14ac:dyDescent="0.2">
      <c r="A96" s="58"/>
      <c r="B96" s="55"/>
      <c r="C96" s="56"/>
      <c r="D96" s="57"/>
      <c r="E96" s="58"/>
      <c r="F96" s="58"/>
      <c r="G96" s="58"/>
      <c r="H96" s="58"/>
      <c r="I96" s="58"/>
      <c r="J96" s="58"/>
    </row>
    <row r="97" spans="1:10" x14ac:dyDescent="0.2">
      <c r="A97" s="58"/>
      <c r="B97" s="109" t="s">
        <v>176</v>
      </c>
      <c r="C97" s="110" t="s">
        <v>177</v>
      </c>
      <c r="D97" s="57"/>
      <c r="E97" s="58"/>
      <c r="F97" s="58"/>
      <c r="G97" s="58"/>
      <c r="H97" s="58"/>
      <c r="I97" s="58"/>
      <c r="J97" s="58"/>
    </row>
    <row r="98" spans="1:10" ht="51" x14ac:dyDescent="0.2">
      <c r="A98" s="58"/>
      <c r="B98" s="55"/>
      <c r="C98" s="114" t="s">
        <v>212</v>
      </c>
      <c r="D98" s="57" t="s">
        <v>44</v>
      </c>
      <c r="E98" s="58">
        <v>2</v>
      </c>
      <c r="F98" s="86"/>
      <c r="G98" s="58">
        <f>F98*E98</f>
        <v>0</v>
      </c>
      <c r="H98" s="58"/>
      <c r="I98" s="58"/>
      <c r="J98" s="58"/>
    </row>
    <row r="99" spans="1:10" x14ac:dyDescent="0.2">
      <c r="A99" s="58"/>
      <c r="B99" s="55"/>
      <c r="C99" s="114"/>
      <c r="D99" s="57"/>
      <c r="E99" s="58"/>
      <c r="F99" s="86"/>
      <c r="G99" s="58"/>
      <c r="H99" s="58"/>
      <c r="I99" s="58"/>
      <c r="J99" s="58"/>
    </row>
    <row r="100" spans="1:10" x14ac:dyDescent="0.2">
      <c r="A100" s="58"/>
      <c r="B100" s="109" t="s">
        <v>178</v>
      </c>
      <c r="C100" s="120" t="s">
        <v>179</v>
      </c>
      <c r="D100" s="57"/>
      <c r="E100" s="58"/>
      <c r="F100" s="86"/>
      <c r="G100" s="58"/>
      <c r="H100" s="58"/>
      <c r="I100" s="58"/>
      <c r="J100" s="58"/>
    </row>
    <row r="101" spans="1:10" ht="51" x14ac:dyDescent="0.2">
      <c r="A101" s="58"/>
      <c r="B101" s="55"/>
      <c r="C101" s="114" t="s">
        <v>213</v>
      </c>
      <c r="D101" s="57" t="s">
        <v>44</v>
      </c>
      <c r="E101" s="58">
        <v>1</v>
      </c>
      <c r="F101" s="86"/>
      <c r="G101" s="58">
        <f>F101*E101</f>
        <v>0</v>
      </c>
      <c r="H101" s="58"/>
      <c r="I101" s="58"/>
      <c r="J101" s="58"/>
    </row>
    <row r="102" spans="1:10" x14ac:dyDescent="0.2">
      <c r="A102" s="58"/>
      <c r="B102" s="55"/>
      <c r="C102" s="56"/>
      <c r="D102" s="57"/>
      <c r="E102" s="58"/>
      <c r="F102" s="58"/>
      <c r="G102" s="58"/>
      <c r="H102" s="58"/>
      <c r="I102" s="58"/>
      <c r="J102" s="58"/>
    </row>
    <row r="103" spans="1:10" ht="12.75" customHeight="1" x14ac:dyDescent="0.2">
      <c r="A103" s="58"/>
      <c r="B103" s="55"/>
      <c r="C103" s="56"/>
      <c r="D103" s="57"/>
      <c r="E103" s="58"/>
      <c r="F103" s="58"/>
      <c r="G103" s="58"/>
    </row>
    <row r="104" spans="1:10" x14ac:dyDescent="0.2">
      <c r="A104" s="58"/>
      <c r="B104" s="59" t="s">
        <v>20</v>
      </c>
      <c r="C104" s="115"/>
      <c r="D104" s="64"/>
      <c r="E104" s="116"/>
      <c r="F104" s="116"/>
      <c r="G104" s="116">
        <f>SUM(G9:G103)</f>
        <v>0</v>
      </c>
    </row>
  </sheetData>
  <sheetProtection selectLockedCells="1" selectUnlockedCells="1"/>
  <pageMargins left="0.98402777777777772" right="0.39374999999999999" top="1.0138888888888888" bottom="0.78749999999999998" header="0.51180555555555551" footer="0.47222222222222221"/>
  <pageSetup paperSize="9" firstPageNumber="0" orientation="portrait" horizontalDpi="300" verticalDpi="300" r:id="rId1"/>
  <headerFooter alignWithMargins="0">
    <oddFooter>&amp;C&amp;P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J51"/>
  <sheetViews>
    <sheetView view="pageBreakPreview" zoomScale="120" zoomScaleSheetLayoutView="120" workbookViewId="0">
      <selection activeCell="L15" sqref="L15"/>
    </sheetView>
  </sheetViews>
  <sheetFormatPr defaultRowHeight="12.75" x14ac:dyDescent="0.2"/>
  <cols>
    <col min="1" max="1" width="5.7109375" style="50" customWidth="1"/>
    <col min="2" max="2" width="4" style="50" customWidth="1"/>
    <col min="3" max="3" width="47.85546875" style="50" customWidth="1"/>
    <col min="4" max="4" width="5.140625" style="50" customWidth="1"/>
    <col min="5" max="5" width="6.7109375" style="50" customWidth="1"/>
    <col min="6" max="6" width="7.7109375" style="50" customWidth="1"/>
    <col min="7" max="7" width="8.7109375" style="50" customWidth="1"/>
    <col min="8" max="16384" width="9.140625" style="50"/>
  </cols>
  <sheetData>
    <row r="1" spans="1:10" x14ac:dyDescent="0.2">
      <c r="A1" s="85"/>
      <c r="B1" s="82" t="s">
        <v>18</v>
      </c>
      <c r="C1" s="83" t="s">
        <v>19</v>
      </c>
      <c r="D1" s="84"/>
      <c r="E1" s="85"/>
      <c r="F1" s="85"/>
      <c r="G1" s="85"/>
      <c r="J1" s="58"/>
    </row>
    <row r="2" spans="1:10" x14ac:dyDescent="0.2">
      <c r="A2" s="89"/>
      <c r="B2" s="87"/>
      <c r="C2" s="134"/>
      <c r="D2" s="88"/>
      <c r="E2" s="89"/>
      <c r="F2" s="89"/>
      <c r="G2" s="89"/>
      <c r="H2" s="58"/>
      <c r="I2" s="58"/>
      <c r="J2" s="58"/>
    </row>
    <row r="3" spans="1:10" x14ac:dyDescent="0.2">
      <c r="A3" s="85"/>
      <c r="B3" s="87"/>
      <c r="C3" s="121"/>
      <c r="D3" s="88"/>
      <c r="E3" s="89"/>
      <c r="F3" s="89"/>
      <c r="G3" s="89"/>
      <c r="H3" s="58"/>
      <c r="I3" s="58"/>
      <c r="J3" s="58"/>
    </row>
    <row r="4" spans="1:10" ht="218.25" customHeight="1" x14ac:dyDescent="0.2">
      <c r="A4" s="85"/>
      <c r="B4" s="87" t="s">
        <v>22</v>
      </c>
      <c r="C4" s="122" t="s">
        <v>180</v>
      </c>
      <c r="D4" s="88"/>
      <c r="E4" s="89"/>
      <c r="F4" s="89"/>
      <c r="G4" s="89"/>
      <c r="H4" s="90"/>
      <c r="I4" s="58"/>
      <c r="J4" s="58"/>
    </row>
    <row r="5" spans="1:10" x14ac:dyDescent="0.2">
      <c r="A5" s="85"/>
      <c r="B5" s="87"/>
      <c r="C5" s="121" t="s">
        <v>58</v>
      </c>
      <c r="D5" s="88" t="s">
        <v>60</v>
      </c>
      <c r="E5" s="89">
        <v>0</v>
      </c>
      <c r="F5" s="89"/>
      <c r="G5" s="89">
        <f>E5*F5</f>
        <v>0</v>
      </c>
      <c r="H5" s="90"/>
      <c r="I5" s="58"/>
      <c r="J5" s="58"/>
    </row>
    <row r="6" spans="1:10" x14ac:dyDescent="0.2">
      <c r="A6" s="85"/>
      <c r="B6" s="87"/>
      <c r="C6" s="121" t="s">
        <v>41</v>
      </c>
      <c r="D6" s="88" t="s">
        <v>60</v>
      </c>
      <c r="E6" s="89">
        <v>80</v>
      </c>
      <c r="F6" s="89"/>
      <c r="G6" s="89">
        <f>E6*F6</f>
        <v>0</v>
      </c>
      <c r="H6" s="90"/>
      <c r="I6" s="58"/>
      <c r="J6" s="58"/>
    </row>
    <row r="7" spans="1:10" x14ac:dyDescent="0.2">
      <c r="A7" s="85"/>
      <c r="B7" s="87"/>
      <c r="C7" s="121" t="s">
        <v>63</v>
      </c>
      <c r="D7" s="88" t="s">
        <v>60</v>
      </c>
      <c r="E7" s="89">
        <v>50</v>
      </c>
      <c r="F7" s="89"/>
      <c r="G7" s="89">
        <f>E7*F7</f>
        <v>0</v>
      </c>
      <c r="H7" s="90"/>
      <c r="I7" s="58"/>
      <c r="J7" s="58"/>
    </row>
    <row r="8" spans="1:10" x14ac:dyDescent="0.2">
      <c r="A8" s="85"/>
      <c r="B8" s="87"/>
      <c r="C8" s="121"/>
      <c r="D8" s="88"/>
      <c r="E8" s="89"/>
      <c r="F8" s="89"/>
      <c r="G8" s="89"/>
      <c r="H8" s="90"/>
      <c r="I8" s="58"/>
      <c r="J8" s="58"/>
    </row>
    <row r="9" spans="1:10" s="123" customFormat="1" ht="51" x14ac:dyDescent="0.2">
      <c r="A9" s="89"/>
      <c r="B9" s="87" t="s">
        <v>33</v>
      </c>
      <c r="C9" s="121" t="s">
        <v>181</v>
      </c>
      <c r="D9" s="97"/>
      <c r="E9" s="97"/>
      <c r="F9" s="97"/>
      <c r="G9" s="97"/>
      <c r="H9" s="86"/>
      <c r="I9" s="86"/>
      <c r="J9" s="86"/>
    </row>
    <row r="10" spans="1:10" s="123" customFormat="1" x14ac:dyDescent="0.2">
      <c r="A10" s="89"/>
      <c r="B10" s="87"/>
      <c r="C10" s="121"/>
      <c r="D10" s="88" t="s">
        <v>44</v>
      </c>
      <c r="E10" s="89">
        <v>22</v>
      </c>
      <c r="F10" s="89"/>
      <c r="G10" s="89">
        <f>E10*F10</f>
        <v>0</v>
      </c>
      <c r="H10" s="86"/>
      <c r="I10" s="86"/>
      <c r="J10" s="86"/>
    </row>
    <row r="11" spans="1:10" s="123" customFormat="1" x14ac:dyDescent="0.2">
      <c r="A11" s="89"/>
      <c r="B11" s="87"/>
      <c r="C11" s="121"/>
      <c r="H11" s="86"/>
      <c r="I11" s="86"/>
      <c r="J11" s="86"/>
    </row>
    <row r="12" spans="1:10" s="123" customFormat="1" ht="51" x14ac:dyDescent="0.2">
      <c r="A12" s="89"/>
      <c r="B12" s="87" t="s">
        <v>37</v>
      </c>
      <c r="C12" s="121" t="s">
        <v>217</v>
      </c>
      <c r="D12" s="88"/>
      <c r="E12" s="89"/>
      <c r="F12" s="89"/>
      <c r="G12" s="89"/>
    </row>
    <row r="13" spans="1:10" s="123" customFormat="1" x14ac:dyDescent="0.2">
      <c r="A13" s="89"/>
      <c r="B13" s="87"/>
      <c r="C13" s="121"/>
      <c r="D13" s="97" t="s">
        <v>44</v>
      </c>
      <c r="E13" s="89">
        <v>10</v>
      </c>
      <c r="F13" s="89"/>
      <c r="G13" s="89">
        <f>E13*F13</f>
        <v>0</v>
      </c>
    </row>
    <row r="14" spans="1:10" s="123" customFormat="1" x14ac:dyDescent="0.2">
      <c r="A14" s="89"/>
      <c r="B14" s="87"/>
      <c r="C14" s="121"/>
      <c r="D14" s="88"/>
      <c r="E14" s="89"/>
      <c r="F14" s="89"/>
      <c r="G14" s="89"/>
      <c r="H14" s="86"/>
      <c r="I14" s="86"/>
      <c r="J14" s="86"/>
    </row>
    <row r="15" spans="1:10" s="123" customFormat="1" ht="51" x14ac:dyDescent="0.2">
      <c r="A15" s="89"/>
      <c r="B15" s="87" t="s">
        <v>45</v>
      </c>
      <c r="C15" s="121" t="s">
        <v>182</v>
      </c>
      <c r="D15" s="97"/>
      <c r="E15" s="97"/>
      <c r="F15" s="97"/>
      <c r="G15" s="97"/>
      <c r="H15" s="86"/>
      <c r="I15" s="86"/>
      <c r="J15" s="86"/>
    </row>
    <row r="16" spans="1:10" s="123" customFormat="1" x14ac:dyDescent="0.2">
      <c r="A16" s="89"/>
      <c r="B16" s="87"/>
      <c r="C16" s="121" t="s">
        <v>183</v>
      </c>
      <c r="D16" s="88" t="s">
        <v>44</v>
      </c>
      <c r="E16" s="89">
        <v>6</v>
      </c>
      <c r="F16" s="89"/>
      <c r="G16" s="89">
        <f>F16*E16</f>
        <v>0</v>
      </c>
    </row>
    <row r="17" spans="1:7" s="123" customFormat="1" x14ac:dyDescent="0.2">
      <c r="A17" s="89"/>
      <c r="B17" s="87"/>
      <c r="C17" s="121" t="s">
        <v>184</v>
      </c>
      <c r="D17" s="88" t="s">
        <v>44</v>
      </c>
      <c r="E17" s="89">
        <v>3</v>
      </c>
      <c r="F17" s="89"/>
      <c r="G17" s="89">
        <f>F17*E17</f>
        <v>0</v>
      </c>
    </row>
    <row r="18" spans="1:7" s="123" customFormat="1" x14ac:dyDescent="0.2">
      <c r="A18" s="89"/>
      <c r="B18" s="87"/>
      <c r="C18" s="121" t="s">
        <v>185</v>
      </c>
      <c r="D18" s="88" t="s">
        <v>44</v>
      </c>
      <c r="E18" s="89">
        <v>3</v>
      </c>
      <c r="F18" s="89"/>
      <c r="G18" s="89">
        <f>F18*E18</f>
        <v>0</v>
      </c>
    </row>
    <row r="19" spans="1:7" x14ac:dyDescent="0.2">
      <c r="A19" s="85"/>
      <c r="B19" s="87"/>
      <c r="C19" s="121"/>
      <c r="D19" s="88"/>
      <c r="E19" s="89"/>
      <c r="F19" s="89"/>
      <c r="G19" s="89"/>
    </row>
    <row r="20" spans="1:7" s="127" customFormat="1" x14ac:dyDescent="0.2">
      <c r="A20" s="85"/>
      <c r="B20" s="87" t="s">
        <v>51</v>
      </c>
      <c r="C20" s="122" t="s">
        <v>207</v>
      </c>
      <c r="D20" s="88"/>
      <c r="E20" s="89"/>
      <c r="F20" s="89"/>
      <c r="G20" s="89"/>
    </row>
    <row r="21" spans="1:7" s="127" customFormat="1" x14ac:dyDescent="0.2">
      <c r="A21" s="85"/>
      <c r="B21" s="87"/>
      <c r="C21" s="121"/>
      <c r="D21" s="88" t="s">
        <v>44</v>
      </c>
      <c r="E21" s="89">
        <v>1</v>
      </c>
      <c r="F21" s="89"/>
      <c r="G21" s="89">
        <f>E21*F21</f>
        <v>0</v>
      </c>
    </row>
    <row r="22" spans="1:7" x14ac:dyDescent="0.2">
      <c r="A22" s="85"/>
      <c r="B22" s="87"/>
      <c r="C22" s="121"/>
      <c r="D22" s="88"/>
      <c r="E22" s="89"/>
      <c r="F22" s="89"/>
      <c r="G22" s="89"/>
    </row>
    <row r="23" spans="1:7" ht="25.5" x14ac:dyDescent="0.2">
      <c r="A23" s="85"/>
      <c r="B23" s="87" t="s">
        <v>55</v>
      </c>
      <c r="C23" s="122" t="s">
        <v>186</v>
      </c>
      <c r="D23" s="88"/>
      <c r="E23" s="89"/>
      <c r="F23" s="89"/>
      <c r="G23" s="89"/>
    </row>
    <row r="24" spans="1:7" x14ac:dyDescent="0.2">
      <c r="A24" s="85"/>
      <c r="B24" s="87"/>
      <c r="C24" s="121"/>
      <c r="D24" s="88" t="s">
        <v>44</v>
      </c>
      <c r="E24" s="89">
        <v>1</v>
      </c>
      <c r="F24" s="89"/>
      <c r="G24" s="89">
        <f>E24*F24</f>
        <v>0</v>
      </c>
    </row>
    <row r="25" spans="1:7" x14ac:dyDescent="0.2">
      <c r="A25" s="85"/>
      <c r="B25" s="87"/>
      <c r="C25" s="121"/>
      <c r="D25" s="88"/>
      <c r="E25" s="89"/>
      <c r="F25" s="89"/>
      <c r="G25" s="89"/>
    </row>
    <row r="26" spans="1:7" x14ac:dyDescent="0.2">
      <c r="A26" s="85"/>
      <c r="B26" s="100" t="s">
        <v>187</v>
      </c>
      <c r="C26" s="101"/>
      <c r="D26" s="102"/>
      <c r="E26" s="103"/>
      <c r="F26" s="103"/>
      <c r="G26" s="103">
        <f>SUM(G3:G21)</f>
        <v>0</v>
      </c>
    </row>
    <row r="27" spans="1:7" x14ac:dyDescent="0.2">
      <c r="A27" s="135"/>
      <c r="B27" s="135"/>
      <c r="C27" s="135"/>
      <c r="D27" s="135"/>
      <c r="E27" s="135"/>
      <c r="F27" s="135"/>
      <c r="G27" s="135"/>
    </row>
    <row r="31" spans="1:7" ht="15.75" customHeight="1" x14ac:dyDescent="0.2"/>
    <row r="51" ht="15" customHeight="1" x14ac:dyDescent="0.2"/>
  </sheetData>
  <sheetProtection selectLockedCells="1" selectUnlockedCells="1"/>
  <pageMargins left="0.98402777777777772" right="0.39374999999999999" top="1.0138888888888888" bottom="0.78749999999999998" header="0.51180555555555551" footer="0.47222222222222221"/>
  <pageSetup paperSize="9" firstPageNumber="0" orientation="portrait" horizontalDpi="300" verticalDpi="300"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7</vt:i4>
      </vt:variant>
    </vt:vector>
  </HeadingPairs>
  <TitlesOfParts>
    <vt:vector size="14" baseType="lpstr">
      <vt:lpstr>NASLOV</vt:lpstr>
      <vt:lpstr>REKAPITULACIJA</vt:lpstr>
      <vt:lpstr>A zemeljska</vt:lpstr>
      <vt:lpstr>B betonska</vt:lpstr>
      <vt:lpstr>C podlage</vt:lpstr>
      <vt:lpstr>D elementi</vt:lpstr>
      <vt:lpstr>E zaključna dela</vt:lpstr>
      <vt:lpstr>'A zemeljska'!Področje_tiskanja</vt:lpstr>
      <vt:lpstr>'B betonska'!Področje_tiskanja</vt:lpstr>
      <vt:lpstr>'C podlage'!Področje_tiskanja</vt:lpstr>
      <vt:lpstr>'D elementi'!Področje_tiskanja</vt:lpstr>
      <vt:lpstr>'E zaključna dela'!Področje_tiskanja</vt:lpstr>
      <vt:lpstr>NASLOV!Področje_tiskanja</vt:lpstr>
      <vt:lpstr>REKAPITULACIJA!Področje_tiskanja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dc:creator>
  <cp:lastModifiedBy>Andraz Tolar</cp:lastModifiedBy>
  <dcterms:created xsi:type="dcterms:W3CDTF">2018-07-06T12:38:41Z</dcterms:created>
  <dcterms:modified xsi:type="dcterms:W3CDTF">2018-11-12T07:43:02Z</dcterms:modified>
</cp:coreProperties>
</file>