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a\Documents\Javna naročila\2017\Gradnje\Trebež - II. faza\Objava\"/>
    </mc:Choice>
  </mc:AlternateContent>
  <bookViews>
    <workbookView xWindow="120" yWindow="105" windowWidth="18990" windowHeight="124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61" i="1" l="1"/>
  <c r="F120" i="1"/>
  <c r="F118" i="1"/>
  <c r="F116" i="1"/>
  <c r="F114" i="1"/>
  <c r="F112" i="1"/>
  <c r="F110" i="1"/>
  <c r="F108" i="1"/>
  <c r="F122" i="1" s="1"/>
  <c r="F101" i="1"/>
  <c r="F98" i="1"/>
  <c r="F95" i="1"/>
  <c r="F92" i="1"/>
  <c r="F89" i="1"/>
  <c r="F86" i="1"/>
  <c r="F83" i="1"/>
  <c r="F80" i="1"/>
  <c r="F103" i="1" s="1"/>
  <c r="F78" i="1"/>
  <c r="F76" i="1"/>
  <c r="F74" i="1"/>
  <c r="F64" i="1"/>
  <c r="F59" i="1"/>
  <c r="F57" i="1"/>
  <c r="F55" i="1"/>
  <c r="F53" i="1"/>
  <c r="F51" i="1"/>
  <c r="F49" i="1"/>
  <c r="F48" i="1"/>
  <c r="F47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5" i="1"/>
  <c r="F12" i="1"/>
  <c r="F10" i="1"/>
  <c r="F9" i="1"/>
  <c r="F8" i="1"/>
  <c r="F5" i="1"/>
  <c r="F123" i="1" l="1"/>
  <c r="F124" i="1"/>
  <c r="F135" i="1" s="1"/>
  <c r="F104" i="1"/>
  <c r="F105" i="1"/>
  <c r="F134" i="1" s="1"/>
  <c r="F67" i="1"/>
  <c r="F69" i="1"/>
  <c r="F71" i="1" s="1"/>
  <c r="F133" i="1" s="1"/>
  <c r="F137" i="1" s="1"/>
  <c r="F138" i="1" l="1"/>
  <c r="F139" i="1" s="1"/>
</calcChain>
</file>

<file path=xl/sharedStrings.xml><?xml version="1.0" encoding="utf-8"?>
<sst xmlns="http://schemas.openxmlformats.org/spreadsheetml/2006/main" count="144" uniqueCount="92">
  <si>
    <t>Zakoličba projektiranih osi kanala</t>
  </si>
  <si>
    <t>m1</t>
  </si>
  <si>
    <t>m3</t>
  </si>
  <si>
    <t>kos</t>
  </si>
  <si>
    <t>SKUPAJ:</t>
  </si>
  <si>
    <t>m2</t>
  </si>
  <si>
    <t>Zasipanje jarkov s peskom  0-20mm do višine 30cm nad temenom cevi z dobavo, dovozom in utrjevanjem</t>
  </si>
  <si>
    <t xml:space="preserve">Zasipanje jarkov z gramoznim  materialom premer zrn do 60mm v slojih po 30cm z dobavo, dovozom in utrjevanjem            </t>
  </si>
  <si>
    <t>Dobava in vgraditev pokrov v vozišču razred D (400kN) premer 600 mm iz nodularne litine z zaklepom in protihrupnim vložkom. Kompletno z nosilnim okroglim armirano betonskim okvirjem s temeljenjem ob jašku.</t>
  </si>
  <si>
    <t>Dobava in vgraditev cevi iz umetnih snovi  vključno s peščeno posteljico debeline 10cm in planiranjem dna. Notranji  premer 250mm, nazivna togost SN8</t>
  </si>
  <si>
    <t xml:space="preserve">Grobo razprostiranje odvečnega materiala na deponiji vključno s stroški deponiranja            </t>
  </si>
  <si>
    <t xml:space="preserve">KANALIZACIJA  CESTA V ROVTE-TREBEŽ   </t>
  </si>
  <si>
    <t>Izdelava  nosilne plasti asfalta AC22 base B50/70 A3 v deb 6cm</t>
  </si>
  <si>
    <t>Strojno čiščenje in snemanje kanalizacije po zaključku del</t>
  </si>
  <si>
    <t>Preizkus vodotesnosti kanala  SIST en 1610.</t>
  </si>
  <si>
    <t>PREMOSTITEV</t>
  </si>
  <si>
    <t>Postavitev in demontaža delovnega odra do višine 3m za montažo cevovoda ob mostno konstrukcijo.</t>
  </si>
  <si>
    <r>
      <t>Nabava, dobava in polaganje oz. montaža cevi iz centrifugiranega poliestra  DN200(</t>
    </r>
    <r>
      <rPr>
        <sz val="9"/>
        <rFont val="Arial"/>
        <family val="2"/>
        <charset val="238"/>
      </rPr>
      <t>Ø</t>
    </r>
    <r>
      <rPr>
        <sz val="9"/>
        <rFont val="Arial Unicode MS"/>
        <family val="2"/>
        <charset val="238"/>
      </rPr>
      <t>209) SN 10000 z obešanjem ob mostno konstrukcijo.</t>
    </r>
  </si>
  <si>
    <r>
      <t>Nabava, dobava in polaganje oz. montaža lokov 15</t>
    </r>
    <r>
      <rPr>
        <sz val="9"/>
        <rFont val="Arial"/>
        <family val="2"/>
        <charset val="238"/>
      </rPr>
      <t>º, 30°, 45°</t>
    </r>
    <r>
      <rPr>
        <sz val="9"/>
        <rFont val="Arial Unicode MS"/>
        <family val="2"/>
        <charset val="238"/>
      </rPr>
      <t xml:space="preserve"> iz centrifugiranega poliestra  DN200(</t>
    </r>
    <r>
      <rPr>
        <sz val="9"/>
        <rFont val="Arial"/>
        <family val="2"/>
        <charset val="238"/>
      </rPr>
      <t>Ø</t>
    </r>
    <r>
      <rPr>
        <sz val="9"/>
        <rFont val="Arial Unicode MS"/>
        <family val="2"/>
        <charset val="238"/>
      </rPr>
      <t>209) SN 10000 z obešanjem ob mostno konstrukcijo.</t>
    </r>
  </si>
  <si>
    <t>Kompletna izdelava izolacije cevi debeline min 7cm z zaščito iz aluminijaste pločevine</t>
  </si>
  <si>
    <t>HILTI Objemka MP-MX 219  M16.</t>
  </si>
  <si>
    <t>dobava in montaža</t>
  </si>
  <si>
    <t>Navojna palica GST-M12  0.2m z matico in podložko</t>
  </si>
  <si>
    <t>Adapter za drsni kos MGA M12/M16</t>
  </si>
  <si>
    <t>Drsni kos MRG 4.0  M12/M16</t>
  </si>
  <si>
    <t>Konzola MQ 41/600/4  d=600mm s štirikotno osnovno ploskvijo</t>
  </si>
  <si>
    <t>Sidro HST- R    M 12/120, vključno z vrtanjem lukenj.</t>
  </si>
  <si>
    <t>Zaključne kape za konzole MQ41</t>
  </si>
  <si>
    <t>DDV  22%</t>
  </si>
  <si>
    <t>Dobava in vgraditev cevi iz umetnih snovi  vključno s peščeno posteljico debeline 10cm in planiranjem dna. Notranji  premer 150mm, nazivna togost SN8 hišni priključki</t>
  </si>
  <si>
    <t>Kompletna izdelava hišnih  priključkov cevi DN160 v jaških.</t>
  </si>
  <si>
    <r>
      <t>Kompletna izdelava hišnih  priključkovDN160 direktno v kanal z odcepnim komadom 250/150 45</t>
    </r>
    <r>
      <rPr>
        <sz val="9"/>
        <rFont val="Arial"/>
        <family val="2"/>
        <charset val="238"/>
      </rPr>
      <t>°</t>
    </r>
  </si>
  <si>
    <t>Dodatna in nepredvidena dela   10%</t>
  </si>
  <si>
    <t>Dobava in vgraditev tlačnih cevi iz  PEHD vkjlučno s peščeno posteljico debeline 10cm. Cev PE100 DN75 SDR 17 PN10</t>
  </si>
  <si>
    <t>D</t>
  </si>
  <si>
    <t>Podložni beton talne in krovne plošče deb 10cm</t>
  </si>
  <si>
    <t>Vertikalni enostranski opaž talne in krovne plošče</t>
  </si>
  <si>
    <t>Dobava in vgraditev betona C25/30 za talno in krovno ploščo</t>
  </si>
  <si>
    <t>Dobava in vgraditev armature S400  14 mm za talno ploščo</t>
  </si>
  <si>
    <t>kg</t>
  </si>
  <si>
    <t>Dobava in vgraditev armaturnih mrež Q335 za krovno razbremenilno  ploščo</t>
  </si>
  <si>
    <t>Zasipanje gradbene jame z gramoznim materialom 3-20mm v slojih po 30cm z dobavo, dovozom in utrjevanjem</t>
  </si>
  <si>
    <t xml:space="preserve">PZI  P-2470  </t>
  </si>
  <si>
    <t>KANALI 2, 3, TLAČNI VOD</t>
  </si>
  <si>
    <t>GRADBENA DELA ČRPALIŠČE</t>
  </si>
  <si>
    <t>B</t>
  </si>
  <si>
    <t>C</t>
  </si>
  <si>
    <t>KANAL 2,3, TLAČNI VOD</t>
  </si>
  <si>
    <t>SKUPAJ KANAL   2,3,TLAČNI VOD</t>
  </si>
  <si>
    <t>SKUPAJ  PREMOSTITEV</t>
  </si>
  <si>
    <t>REKAPITULACIJA</t>
  </si>
  <si>
    <t xml:space="preserve"> </t>
  </si>
  <si>
    <t>navezava na 1.fazo</t>
  </si>
  <si>
    <t>komp</t>
  </si>
  <si>
    <t>1.2.</t>
  </si>
  <si>
    <t xml:space="preserve">Zakoličba obstoječih komunalnih vodov ( za kanalizacijo, vodovod in cesto )                                </t>
  </si>
  <si>
    <t>Vodovod</t>
  </si>
  <si>
    <t>kom</t>
  </si>
  <si>
    <t xml:space="preserve">Elektrovod </t>
  </si>
  <si>
    <t>Telekomunikacije</t>
  </si>
  <si>
    <t>1.1.</t>
  </si>
  <si>
    <t>3.1.</t>
  </si>
  <si>
    <t>na deponijo po izbiri izvajalca</t>
  </si>
  <si>
    <t>3.2.</t>
  </si>
  <si>
    <t>na gradbiščno deponijo po izbiri izvajalca</t>
  </si>
  <si>
    <t>Izkop jarkov v zemljini III.ktg širine nad 1-2m in globine do 2m z nakladanjem in odvozom</t>
  </si>
  <si>
    <t>7.1.</t>
  </si>
  <si>
    <t>7.2.</t>
  </si>
  <si>
    <t>Izvedba križanja z obstoječim vodovodom.</t>
  </si>
  <si>
    <t>Izvedba križanja z NN elektrovodom in energetiko</t>
  </si>
  <si>
    <t>Izvedba križanja z TK in PTT vodom.</t>
  </si>
  <si>
    <t xml:space="preserve">Dodatna dela pri križanjih z obstoječimi komunalnimi napravami - ročni izkop v območju križanj, zavarovanje med gradnjo in pri zasipanju, zasip s suho mešanico                                                          </t>
  </si>
  <si>
    <t>17.1.</t>
  </si>
  <si>
    <t>17.2.</t>
  </si>
  <si>
    <t>17.3.</t>
  </si>
  <si>
    <t>Izdelavanevezane nosilne plasti iz tamponskega drobljenca  TD 0-22 pod voznimi in nevoznimi površinami v debelini 25 cm z vsemi fazami del (dobava, dovoz, planiranje ), ter utrjevanje do tlačne trdnosti Me ≥ 100 Mpa</t>
  </si>
  <si>
    <t>Dodatna in nepredvidena dela  ocena 5%</t>
  </si>
  <si>
    <t>Zapora ceste in zavarovanje gradbišča v času gradnje z usmerjanjem prometa , kompletno z elaboratom zapore za ves čas gradnje</t>
  </si>
  <si>
    <t>Opomba : obračun 50% kanalizacija, 50% vodovod</t>
  </si>
  <si>
    <t>%</t>
  </si>
  <si>
    <t>Opomba : v ceni upoštevati PID za kompletno izvedena dela na kanalizaciji</t>
  </si>
  <si>
    <t>Izdelava geodetskega posnetka in načrta PID v treh izvodih in digitalni obliki</t>
  </si>
  <si>
    <r>
      <t xml:space="preserve">Rušenje asfalta v deb 8-10cm z nakladanjem in odvozom materiala v deponijo </t>
    </r>
    <r>
      <rPr>
        <sz val="9"/>
        <rFont val="Arial CE"/>
        <charset val="238"/>
      </rPr>
      <t>po izbiri izvajalca</t>
    </r>
    <r>
      <rPr>
        <sz val="9"/>
        <rFont val="Arial CE"/>
        <family val="2"/>
        <charset val="238"/>
      </rPr>
      <t xml:space="preserve"> vključno s stroški deponiranja</t>
    </r>
  </si>
  <si>
    <r>
      <t xml:space="preserve">Izkop jarkov v V.ktg širine nad 1-2m in globine do 2m z nakladanjem in odvozom </t>
    </r>
    <r>
      <rPr>
        <sz val="9"/>
        <rFont val="Arial CE"/>
        <charset val="238"/>
      </rPr>
      <t>na deponijo po izbiri izvajalca</t>
    </r>
  </si>
  <si>
    <r>
      <t xml:space="preserve">Izkop jarkov v zemljini III.ktg širine nad 1-2m in globine 2 do 4m z nakladanjem in odvozom </t>
    </r>
    <r>
      <rPr>
        <sz val="9"/>
        <rFont val="Arial CE"/>
        <charset val="238"/>
      </rPr>
      <t>na deponijo po izbiri izvajalca</t>
    </r>
  </si>
  <si>
    <r>
      <t xml:space="preserve">Zasipanje jarkov z izkopanim materialom v slojih po 30cm z </t>
    </r>
    <r>
      <rPr>
        <sz val="9"/>
        <rFont val="Arial CE"/>
        <charset val="238"/>
      </rPr>
      <t>nakladanjem na gradbiščni deponiji</t>
    </r>
    <r>
      <rPr>
        <sz val="9"/>
        <rFont val="Arial CE"/>
        <family val="2"/>
        <charset val="238"/>
      </rPr>
      <t xml:space="preserve">, dovozom in utrjevanjem            </t>
    </r>
  </si>
  <si>
    <r>
      <t xml:space="preserve">Dobava in vgraditev jaškov iz umetnih snovi, </t>
    </r>
    <r>
      <rPr>
        <sz val="9"/>
        <rFont val="Arial CE"/>
        <charset val="238"/>
      </rPr>
      <t>tipiziran iz poliestra s stenami za povozne površine,</t>
    </r>
    <r>
      <rPr>
        <sz val="9"/>
        <rFont val="Arial CE"/>
        <family val="2"/>
        <charset val="238"/>
      </rPr>
      <t xml:space="preserve"> notranji premer 800 mm  na kanalu 250  globine do 2.0m  (povprečno 1,8 m).  Kompletno z dodatnim izkopom, podlago in utrjenim gramoznim zasutjem ob jašku.</t>
    </r>
  </si>
  <si>
    <r>
      <t>Dobava in vgraditev jaškov iz umetnih snovi</t>
    </r>
    <r>
      <rPr>
        <sz val="9"/>
        <rFont val="Arial CE"/>
        <charset val="238"/>
      </rPr>
      <t>, tipiziran iz poliestra s stenami za povozne površine,</t>
    </r>
    <r>
      <rPr>
        <sz val="9"/>
        <rFont val="Arial CE"/>
        <family val="2"/>
        <charset val="238"/>
      </rPr>
      <t xml:space="preserve"> notranji premer 1000 mm  na kanalu 250  globine  2.6m Kompletno z dodatnim izkopom, podlago in utrjenim gramoznim zasutjem ob jašku.</t>
    </r>
  </si>
  <si>
    <r>
      <t>Izdelava  obrabne plasti asfalta AC</t>
    </r>
    <r>
      <rPr>
        <sz val="9"/>
        <rFont val="Arial CE"/>
        <charset val="238"/>
      </rPr>
      <t>8</t>
    </r>
    <r>
      <rPr>
        <sz val="9"/>
        <rFont val="Arial CE"/>
        <family val="2"/>
        <charset val="238"/>
      </rPr>
      <t xml:space="preserve"> surf  B50/70 A3 v deb 4cm</t>
    </r>
  </si>
  <si>
    <r>
      <t xml:space="preserve">Izkop gradbene jame v III. Ktg globine do 5m z nakladanjem in odvozom v deponijo </t>
    </r>
    <r>
      <rPr>
        <sz val="9"/>
        <rFont val="Arial CE"/>
        <charset val="238"/>
      </rPr>
      <t>po izbiri izvajalca</t>
    </r>
    <r>
      <rPr>
        <sz val="9"/>
        <rFont val="Arial CE"/>
        <family val="2"/>
        <charset val="238"/>
      </rPr>
      <t xml:space="preserve"> z vsemi stroški deponiranja</t>
    </r>
  </si>
  <si>
    <t>Dodatna in nepredvidena dela   5%</t>
  </si>
  <si>
    <r>
      <t xml:space="preserve">KANAL 1 - </t>
    </r>
    <r>
      <rPr>
        <b/>
        <sz val="11"/>
        <rFont val="Arial CE"/>
        <charset val="238"/>
      </rPr>
      <t>izvedeno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</si>
</sst>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S_I_T_-;\-* #,##0.00\ _S_I_T_-;_-* &quot;-&quot;??\ _S_I_T_-;_-@_-"/>
    <numFmt numFmtId="172" formatCode="#,##0.0"/>
  </numFmts>
  <fonts count="18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 CE"/>
      <charset val="238"/>
    </font>
    <font>
      <sz val="9"/>
      <name val="Arial Unicode MS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9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71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2" fontId="5" fillId="0" borderId="0" xfId="0" applyNumberFormat="1" applyFont="1" applyBorder="1" applyAlignment="1"/>
    <xf numFmtId="2" fontId="4" fillId="0" borderId="0" xfId="0" applyNumberFormat="1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4" fillId="0" borderId="0" xfId="0" applyFont="1" applyAlignment="1">
      <alignment horizontal="justify" vertical="top" wrapText="1"/>
    </xf>
    <xf numFmtId="4" fontId="4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2" fontId="11" fillId="0" borderId="0" xfId="0" applyNumberFormat="1" applyFont="1" applyAlignment="1">
      <alignment wrapText="1"/>
    </xf>
    <xf numFmtId="2" fontId="12" fillId="0" borderId="0" xfId="0" applyNumberFormat="1" applyFont="1" applyAlignment="1">
      <alignment wrapText="1"/>
    </xf>
    <xf numFmtId="3" fontId="9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right" wrapText="1"/>
    </xf>
    <xf numFmtId="4" fontId="9" fillId="0" borderId="0" xfId="1" applyNumberFormat="1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top" wrapText="1"/>
    </xf>
    <xf numFmtId="4" fontId="9" fillId="0" borderId="0" xfId="1" applyNumberFormat="1" applyFont="1" applyFill="1" applyBorder="1" applyAlignment="1">
      <alignment horizontal="right" vertical="center"/>
    </xf>
    <xf numFmtId="172" fontId="9" fillId="2" borderId="0" xfId="1" applyNumberFormat="1" applyFont="1" applyFill="1" applyBorder="1" applyAlignment="1">
      <alignment horizontal="right" vertical="center"/>
    </xf>
    <xf numFmtId="4" fontId="4" fillId="0" borderId="0" xfId="2" applyNumberFormat="1" applyFont="1" applyAlignment="1">
      <alignment horizontal="right" wrapText="1"/>
    </xf>
    <xf numFmtId="4" fontId="12" fillId="0" borderId="0" xfId="2" applyNumberFormat="1" applyFont="1" applyAlignment="1">
      <alignment horizontal="right" wrapText="1"/>
    </xf>
    <xf numFmtId="4" fontId="5" fillId="0" borderId="0" xfId="0" applyNumberFormat="1" applyFont="1" applyFill="1" applyBorder="1" applyAlignment="1"/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justify" vertical="top" wrapText="1"/>
    </xf>
    <xf numFmtId="4" fontId="14" fillId="0" borderId="0" xfId="0" applyNumberFormat="1" applyFont="1" applyFill="1" applyAlignment="1">
      <alignment wrapText="1"/>
    </xf>
    <xf numFmtId="16" fontId="4" fillId="0" borderId="0" xfId="0" applyNumberFormat="1" applyFont="1" applyAlignment="1">
      <alignment horizontal="left" vertical="top" wrapText="1"/>
    </xf>
    <xf numFmtId="4" fontId="9" fillId="0" borderId="0" xfId="1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4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4" fontId="6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15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wrapText="1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tabSelected="1" topLeftCell="A115" workbookViewId="0">
      <selection activeCell="F124" sqref="F124"/>
    </sheetView>
  </sheetViews>
  <sheetFormatPr defaultRowHeight="12.75" x14ac:dyDescent="0.2"/>
  <cols>
    <col min="1" max="1" width="4.7109375" style="83" customWidth="1"/>
    <col min="2" max="2" width="44.7109375" style="84" customWidth="1"/>
    <col min="3" max="3" width="6.7109375" style="85" customWidth="1"/>
    <col min="4" max="4" width="8.5703125" style="86" customWidth="1"/>
    <col min="5" max="5" width="10.28515625" style="86" customWidth="1"/>
    <col min="6" max="6" width="11.140625" style="62" customWidth="1"/>
    <col min="7" max="16384" width="9.140625" style="78"/>
  </cols>
  <sheetData>
    <row r="1" spans="1:6" s="9" customFormat="1" ht="15" x14ac:dyDescent="0.2">
      <c r="A1" s="8"/>
      <c r="B1" s="6" t="s">
        <v>11</v>
      </c>
      <c r="D1" s="10"/>
      <c r="E1" s="10"/>
      <c r="F1" s="56"/>
    </row>
    <row r="2" spans="1:6" s="9" customFormat="1" ht="15" x14ac:dyDescent="0.2">
      <c r="A2" s="8"/>
      <c r="B2" s="6" t="s">
        <v>42</v>
      </c>
      <c r="D2" s="10"/>
      <c r="E2" s="10"/>
      <c r="F2" s="56"/>
    </row>
    <row r="3" spans="1:6" s="20" customFormat="1" ht="15" x14ac:dyDescent="0.25">
      <c r="A3" s="17"/>
      <c r="B3" s="18"/>
      <c r="C3" s="19"/>
      <c r="D3" s="21"/>
      <c r="E3" s="21"/>
      <c r="F3" s="57"/>
    </row>
    <row r="4" spans="1:6" s="41" customFormat="1" ht="15" customHeight="1" x14ac:dyDescent="0.25">
      <c r="A4" s="39" t="s">
        <v>45</v>
      </c>
      <c r="B4" s="38" t="s">
        <v>43</v>
      </c>
      <c r="C4" s="40"/>
      <c r="D4" s="42"/>
      <c r="E4" s="42"/>
      <c r="F4" s="58"/>
    </row>
    <row r="5" spans="1:6" s="3" customFormat="1" ht="12" x14ac:dyDescent="0.2">
      <c r="A5" s="1" t="s">
        <v>60</v>
      </c>
      <c r="B5" s="7" t="s">
        <v>0</v>
      </c>
      <c r="C5" s="2" t="s">
        <v>1</v>
      </c>
      <c r="D5" s="11">
        <v>320</v>
      </c>
      <c r="E5" s="11"/>
      <c r="F5" s="54">
        <f>D5*E5</f>
        <v>0</v>
      </c>
    </row>
    <row r="6" spans="1:6" s="3" customFormat="1" ht="12" x14ac:dyDescent="0.2">
      <c r="A6" s="1"/>
      <c r="B6" s="7"/>
      <c r="C6" s="2"/>
      <c r="D6" s="11"/>
      <c r="E6" s="11"/>
      <c r="F6" s="59"/>
    </row>
    <row r="7" spans="1:6" s="3" customFormat="1" ht="24" x14ac:dyDescent="0.2">
      <c r="A7" s="1" t="s">
        <v>54</v>
      </c>
      <c r="B7" s="60" t="s">
        <v>55</v>
      </c>
      <c r="C7" s="47"/>
      <c r="D7" s="48"/>
      <c r="E7" s="49"/>
      <c r="F7" s="50"/>
    </row>
    <row r="8" spans="1:6" s="3" customFormat="1" ht="12" x14ac:dyDescent="0.2">
      <c r="A8" s="1"/>
      <c r="B8" s="61" t="s">
        <v>56</v>
      </c>
      <c r="C8" s="48" t="s">
        <v>57</v>
      </c>
      <c r="D8" s="48">
        <v>1</v>
      </c>
      <c r="E8" s="49"/>
      <c r="F8" s="54">
        <f>D8*E8</f>
        <v>0</v>
      </c>
    </row>
    <row r="9" spans="1:6" s="3" customFormat="1" ht="12" x14ac:dyDescent="0.2">
      <c r="A9" s="1"/>
      <c r="B9" s="61" t="s">
        <v>58</v>
      </c>
      <c r="C9" s="48" t="s">
        <v>57</v>
      </c>
      <c r="D9" s="48">
        <v>1</v>
      </c>
      <c r="E9" s="49"/>
      <c r="F9" s="54">
        <f>D9*E9</f>
        <v>0</v>
      </c>
    </row>
    <row r="10" spans="1:6" s="3" customFormat="1" ht="12" x14ac:dyDescent="0.2">
      <c r="A10" s="1"/>
      <c r="B10" s="61" t="s">
        <v>59</v>
      </c>
      <c r="C10" s="48" t="s">
        <v>57</v>
      </c>
      <c r="D10" s="48">
        <v>1</v>
      </c>
      <c r="E10" s="49"/>
      <c r="F10" s="54">
        <f>D10*E10</f>
        <v>0</v>
      </c>
    </row>
    <row r="11" spans="1:6" s="3" customFormat="1" x14ac:dyDescent="0.2">
      <c r="A11" s="1"/>
      <c r="B11" s="7"/>
      <c r="C11" s="2"/>
      <c r="D11" s="11"/>
      <c r="E11" s="11"/>
      <c r="F11" s="62"/>
    </row>
    <row r="12" spans="1:6" s="3" customFormat="1" ht="36" x14ac:dyDescent="0.2">
      <c r="A12" s="1">
        <v>2</v>
      </c>
      <c r="B12" s="7" t="s">
        <v>82</v>
      </c>
      <c r="C12" s="2" t="s">
        <v>5</v>
      </c>
      <c r="D12" s="11">
        <v>680</v>
      </c>
      <c r="E12" s="11"/>
      <c r="F12" s="54">
        <f>D12*E12</f>
        <v>0</v>
      </c>
    </row>
    <row r="13" spans="1:6" s="3" customFormat="1" x14ac:dyDescent="0.2">
      <c r="A13" s="1"/>
      <c r="B13" s="7"/>
      <c r="C13" s="2"/>
      <c r="D13" s="11"/>
      <c r="E13" s="11"/>
      <c r="F13" s="62"/>
    </row>
    <row r="14" spans="1:6" s="3" customFormat="1" ht="24" x14ac:dyDescent="0.2">
      <c r="A14" s="1">
        <v>3</v>
      </c>
      <c r="B14" s="7" t="s">
        <v>65</v>
      </c>
      <c r="C14" s="2"/>
      <c r="D14" s="11"/>
      <c r="E14" s="11"/>
      <c r="F14" s="62"/>
    </row>
    <row r="15" spans="1:6" s="3" customFormat="1" ht="12" x14ac:dyDescent="0.2">
      <c r="A15" s="63" t="s">
        <v>61</v>
      </c>
      <c r="B15" s="7" t="s">
        <v>62</v>
      </c>
      <c r="C15" s="2" t="s">
        <v>2</v>
      </c>
      <c r="D15" s="23">
        <v>480</v>
      </c>
      <c r="E15" s="23"/>
      <c r="F15" s="54">
        <f>D15*E15</f>
        <v>0</v>
      </c>
    </row>
    <row r="16" spans="1:6" s="3" customFormat="1" ht="12" x14ac:dyDescent="0.2">
      <c r="A16" s="1" t="s">
        <v>63</v>
      </c>
      <c r="B16" s="7" t="s">
        <v>64</v>
      </c>
      <c r="C16" s="2" t="s">
        <v>2</v>
      </c>
      <c r="D16" s="23">
        <v>310</v>
      </c>
      <c r="E16" s="23"/>
      <c r="F16" s="54">
        <f>D16*E16</f>
        <v>0</v>
      </c>
    </row>
    <row r="17" spans="1:6" s="3" customFormat="1" x14ac:dyDescent="0.2">
      <c r="A17" s="1"/>
      <c r="B17" s="7"/>
      <c r="C17" s="2"/>
      <c r="D17" s="11"/>
      <c r="E17" s="11"/>
      <c r="F17" s="62"/>
    </row>
    <row r="18" spans="1:6" s="3" customFormat="1" ht="36" x14ac:dyDescent="0.2">
      <c r="A18" s="1">
        <v>4</v>
      </c>
      <c r="B18" s="7" t="s">
        <v>83</v>
      </c>
      <c r="C18" s="2" t="s">
        <v>2</v>
      </c>
      <c r="D18" s="11">
        <v>50</v>
      </c>
      <c r="E18" s="11"/>
      <c r="F18" s="54">
        <f>D18*E18</f>
        <v>0</v>
      </c>
    </row>
    <row r="19" spans="1:6" s="3" customFormat="1" x14ac:dyDescent="0.2">
      <c r="A19" s="1"/>
      <c r="B19" s="7"/>
      <c r="C19" s="2"/>
      <c r="D19" s="11"/>
      <c r="E19" s="11"/>
      <c r="F19" s="62"/>
    </row>
    <row r="20" spans="1:6" s="3" customFormat="1" ht="36" x14ac:dyDescent="0.2">
      <c r="A20" s="1">
        <v>5</v>
      </c>
      <c r="B20" s="7" t="s">
        <v>84</v>
      </c>
      <c r="C20" s="2" t="s">
        <v>2</v>
      </c>
      <c r="D20" s="11">
        <v>90</v>
      </c>
      <c r="E20" s="11"/>
      <c r="F20" s="54">
        <f>D20*E20</f>
        <v>0</v>
      </c>
    </row>
    <row r="21" spans="1:6" s="3" customFormat="1" x14ac:dyDescent="0.2">
      <c r="A21" s="1"/>
      <c r="B21" s="7"/>
      <c r="C21" s="2"/>
      <c r="D21" s="11"/>
      <c r="E21" s="11"/>
      <c r="F21" s="62"/>
    </row>
    <row r="22" spans="1:6" s="3" customFormat="1" ht="24" x14ac:dyDescent="0.2">
      <c r="A22" s="1">
        <v>6</v>
      </c>
      <c r="B22" s="7" t="s">
        <v>6</v>
      </c>
      <c r="C22" s="2" t="s">
        <v>2</v>
      </c>
      <c r="D22" s="11">
        <v>160</v>
      </c>
      <c r="E22" s="11"/>
      <c r="F22" s="54">
        <f>D22*E22</f>
        <v>0</v>
      </c>
    </row>
    <row r="23" spans="1:6" s="3" customFormat="1" x14ac:dyDescent="0.2">
      <c r="A23" s="1"/>
      <c r="B23" s="7"/>
      <c r="C23" s="2"/>
      <c r="D23" s="11"/>
      <c r="E23" s="11"/>
      <c r="F23" s="62"/>
    </row>
    <row r="24" spans="1:6" s="3" customFormat="1" ht="36" x14ac:dyDescent="0.2">
      <c r="A24" s="1" t="s">
        <v>66</v>
      </c>
      <c r="B24" s="7" t="s">
        <v>85</v>
      </c>
      <c r="C24" s="2" t="s">
        <v>2</v>
      </c>
      <c r="D24" s="23">
        <v>310</v>
      </c>
      <c r="E24" s="23"/>
      <c r="F24" s="54">
        <f>D24*E24</f>
        <v>0</v>
      </c>
    </row>
    <row r="25" spans="1:6" s="3" customFormat="1" x14ac:dyDescent="0.2">
      <c r="A25" s="1"/>
      <c r="B25" s="7"/>
      <c r="C25" s="2"/>
      <c r="D25" s="11"/>
      <c r="E25" s="11"/>
      <c r="F25" s="62"/>
    </row>
    <row r="26" spans="1:6" s="3" customFormat="1" ht="36" x14ac:dyDescent="0.2">
      <c r="A26" s="1" t="s">
        <v>67</v>
      </c>
      <c r="B26" s="7" t="s">
        <v>7</v>
      </c>
      <c r="C26" s="2" t="s">
        <v>2</v>
      </c>
      <c r="D26" s="11">
        <v>170</v>
      </c>
      <c r="E26" s="11"/>
      <c r="F26" s="54">
        <f>D26*E26</f>
        <v>0</v>
      </c>
    </row>
    <row r="27" spans="1:6" s="3" customFormat="1" x14ac:dyDescent="0.2">
      <c r="A27" s="1"/>
      <c r="B27" s="7"/>
      <c r="C27" s="2"/>
      <c r="D27" s="11"/>
      <c r="E27" s="11"/>
      <c r="F27" s="62"/>
    </row>
    <row r="28" spans="1:6" s="3" customFormat="1" ht="24" x14ac:dyDescent="0.2">
      <c r="A28" s="1">
        <v>8</v>
      </c>
      <c r="B28" s="7" t="s">
        <v>10</v>
      </c>
      <c r="C28" s="2" t="s">
        <v>2</v>
      </c>
      <c r="D28" s="11">
        <v>570</v>
      </c>
      <c r="E28" s="11"/>
      <c r="F28" s="54">
        <f>D28*E28</f>
        <v>0</v>
      </c>
    </row>
    <row r="29" spans="1:6" s="3" customFormat="1" x14ac:dyDescent="0.2">
      <c r="A29" s="1"/>
      <c r="B29" s="7"/>
      <c r="C29" s="2"/>
      <c r="D29" s="11"/>
      <c r="E29" s="11"/>
      <c r="F29" s="62"/>
    </row>
    <row r="30" spans="1:6" s="3" customFormat="1" ht="48" x14ac:dyDescent="0.2">
      <c r="A30" s="5">
        <v>9</v>
      </c>
      <c r="B30" s="7" t="s">
        <v>29</v>
      </c>
      <c r="C30" s="2" t="s">
        <v>1</v>
      </c>
      <c r="D30" s="11">
        <v>28</v>
      </c>
      <c r="E30" s="11"/>
      <c r="F30" s="54">
        <f>D30*E30</f>
        <v>0</v>
      </c>
    </row>
    <row r="31" spans="1:6" s="3" customFormat="1" x14ac:dyDescent="0.2">
      <c r="A31" s="5"/>
      <c r="B31" s="7"/>
      <c r="C31" s="2"/>
      <c r="D31" s="11"/>
      <c r="E31" s="11"/>
      <c r="F31" s="62"/>
    </row>
    <row r="32" spans="1:6" s="3" customFormat="1" ht="36" x14ac:dyDescent="0.2">
      <c r="A32" s="5">
        <v>10</v>
      </c>
      <c r="B32" s="7" t="s">
        <v>9</v>
      </c>
      <c r="C32" s="2" t="s">
        <v>1</v>
      </c>
      <c r="D32" s="11">
        <v>175</v>
      </c>
      <c r="E32" s="11"/>
      <c r="F32" s="54">
        <f>D32*E32</f>
        <v>0</v>
      </c>
    </row>
    <row r="33" spans="1:6" s="3" customFormat="1" x14ac:dyDescent="0.2">
      <c r="A33" s="5"/>
      <c r="B33" s="7"/>
      <c r="C33" s="2"/>
      <c r="D33" s="11"/>
      <c r="E33" s="11"/>
      <c r="F33" s="62"/>
    </row>
    <row r="34" spans="1:6" s="3" customFormat="1" ht="36" x14ac:dyDescent="0.2">
      <c r="A34" s="5">
        <v>11</v>
      </c>
      <c r="B34" s="22" t="s">
        <v>33</v>
      </c>
      <c r="C34" s="2" t="s">
        <v>1</v>
      </c>
      <c r="D34" s="11">
        <v>144</v>
      </c>
      <c r="E34" s="11"/>
      <c r="F34" s="54">
        <f>D34*E34</f>
        <v>0</v>
      </c>
    </row>
    <row r="35" spans="1:6" s="3" customFormat="1" x14ac:dyDescent="0.2">
      <c r="A35" s="1"/>
      <c r="B35" s="7"/>
      <c r="C35" s="2"/>
      <c r="D35" s="11"/>
      <c r="E35" s="11"/>
      <c r="F35" s="62"/>
    </row>
    <row r="36" spans="1:6" s="3" customFormat="1" ht="60" x14ac:dyDescent="0.2">
      <c r="A36" s="1">
        <v>12</v>
      </c>
      <c r="B36" s="7" t="s">
        <v>86</v>
      </c>
      <c r="C36" s="2" t="s">
        <v>3</v>
      </c>
      <c r="D36" s="11">
        <v>4</v>
      </c>
      <c r="E36" s="11"/>
      <c r="F36" s="54">
        <f>D36*E36</f>
        <v>0</v>
      </c>
    </row>
    <row r="37" spans="1:6" s="3" customFormat="1" x14ac:dyDescent="0.2">
      <c r="A37" s="1"/>
      <c r="B37" s="51"/>
      <c r="C37" s="2"/>
      <c r="D37" s="11"/>
      <c r="E37" s="11"/>
      <c r="F37" s="62"/>
    </row>
    <row r="38" spans="1:6" s="3" customFormat="1" ht="60" x14ac:dyDescent="0.2">
      <c r="A38" s="1">
        <v>13</v>
      </c>
      <c r="B38" s="7" t="s">
        <v>87</v>
      </c>
      <c r="C38" s="2" t="s">
        <v>3</v>
      </c>
      <c r="D38" s="11">
        <v>3</v>
      </c>
      <c r="E38" s="11"/>
      <c r="F38" s="54">
        <f>D38*E38</f>
        <v>0</v>
      </c>
    </row>
    <row r="39" spans="1:6" s="3" customFormat="1" x14ac:dyDescent="0.2">
      <c r="A39" s="1"/>
      <c r="B39" s="7"/>
      <c r="C39" s="2"/>
      <c r="D39" s="11"/>
      <c r="E39" s="11"/>
      <c r="F39" s="62"/>
    </row>
    <row r="40" spans="1:6" s="3" customFormat="1" ht="48" x14ac:dyDescent="0.2">
      <c r="A40" s="1">
        <v>14</v>
      </c>
      <c r="B40" s="7" t="s">
        <v>8</v>
      </c>
      <c r="C40" s="2" t="s">
        <v>3</v>
      </c>
      <c r="D40" s="11">
        <v>7</v>
      </c>
      <c r="E40" s="11"/>
      <c r="F40" s="54">
        <f>D40*E40</f>
        <v>0</v>
      </c>
    </row>
    <row r="41" spans="1:6" s="3" customFormat="1" x14ac:dyDescent="0.2">
      <c r="A41" s="1"/>
      <c r="B41" s="7"/>
      <c r="C41" s="2"/>
      <c r="D41" s="11"/>
      <c r="E41" s="11"/>
      <c r="F41" s="62"/>
    </row>
    <row r="42" spans="1:6" s="3" customFormat="1" ht="24" x14ac:dyDescent="0.2">
      <c r="A42" s="5">
        <v>15</v>
      </c>
      <c r="B42" s="22" t="s">
        <v>30</v>
      </c>
      <c r="C42" s="2" t="s">
        <v>3</v>
      </c>
      <c r="D42" s="11">
        <v>8</v>
      </c>
      <c r="E42" s="11"/>
      <c r="F42" s="54">
        <f>D42*E42</f>
        <v>0</v>
      </c>
    </row>
    <row r="43" spans="1:6" s="3" customFormat="1" x14ac:dyDescent="0.2">
      <c r="A43" s="5"/>
      <c r="B43" s="22"/>
      <c r="C43" s="2"/>
      <c r="D43" s="11"/>
      <c r="E43" s="11"/>
      <c r="F43" s="62"/>
    </row>
    <row r="44" spans="1:6" s="3" customFormat="1" ht="24" x14ac:dyDescent="0.2">
      <c r="A44" s="5">
        <v>16</v>
      </c>
      <c r="B44" s="22" t="s">
        <v>31</v>
      </c>
      <c r="C44" s="2" t="s">
        <v>3</v>
      </c>
      <c r="D44" s="11">
        <v>1</v>
      </c>
      <c r="E44" s="11"/>
      <c r="F44" s="54">
        <f>D44*E44</f>
        <v>0</v>
      </c>
    </row>
    <row r="45" spans="1:6" s="3" customFormat="1" x14ac:dyDescent="0.2">
      <c r="A45" s="1"/>
      <c r="B45" s="7"/>
      <c r="C45" s="2"/>
      <c r="D45" s="11"/>
      <c r="E45" s="11"/>
      <c r="F45" s="62"/>
    </row>
    <row r="46" spans="1:6" s="3" customFormat="1" ht="36" x14ac:dyDescent="0.2">
      <c r="A46" s="1">
        <v>17</v>
      </c>
      <c r="B46" s="7" t="s">
        <v>71</v>
      </c>
      <c r="C46" s="2"/>
      <c r="D46" s="11"/>
      <c r="E46" s="11"/>
      <c r="F46" s="62"/>
    </row>
    <row r="47" spans="1:6" s="3" customFormat="1" ht="24" x14ac:dyDescent="0.2">
      <c r="A47" s="1" t="s">
        <v>72</v>
      </c>
      <c r="B47" s="64" t="s">
        <v>68</v>
      </c>
      <c r="C47" s="2" t="s">
        <v>3</v>
      </c>
      <c r="D47" s="4">
        <v>2</v>
      </c>
      <c r="E47" s="23"/>
      <c r="F47" s="54">
        <f>D47*E47</f>
        <v>0</v>
      </c>
    </row>
    <row r="48" spans="1:6" s="3" customFormat="1" ht="24" x14ac:dyDescent="0.2">
      <c r="A48" s="1" t="s">
        <v>73</v>
      </c>
      <c r="B48" s="64" t="s">
        <v>69</v>
      </c>
      <c r="C48" s="2" t="s">
        <v>3</v>
      </c>
      <c r="D48" s="4">
        <v>4</v>
      </c>
      <c r="E48" s="23"/>
      <c r="F48" s="54">
        <f>D48*E48</f>
        <v>0</v>
      </c>
    </row>
    <row r="49" spans="1:6" s="3" customFormat="1" ht="24" x14ac:dyDescent="0.2">
      <c r="A49" s="1" t="s">
        <v>74</v>
      </c>
      <c r="B49" s="64" t="s">
        <v>70</v>
      </c>
      <c r="C49" s="2" t="s">
        <v>3</v>
      </c>
      <c r="D49" s="4">
        <v>5</v>
      </c>
      <c r="E49" s="23"/>
      <c r="F49" s="54">
        <f>D49*E49</f>
        <v>0</v>
      </c>
    </row>
    <row r="50" spans="1:6" s="3" customFormat="1" x14ac:dyDescent="0.2">
      <c r="A50" s="1"/>
      <c r="B50" s="7"/>
      <c r="C50" s="2"/>
      <c r="D50" s="11"/>
      <c r="E50" s="11"/>
      <c r="F50" s="62"/>
    </row>
    <row r="51" spans="1:6" s="3" customFormat="1" ht="60" x14ac:dyDescent="0.2">
      <c r="A51" s="1">
        <v>18</v>
      </c>
      <c r="B51" s="65" t="s">
        <v>75</v>
      </c>
      <c r="C51" s="2" t="s">
        <v>2</v>
      </c>
      <c r="D51" s="11">
        <v>180</v>
      </c>
      <c r="E51" s="11"/>
      <c r="F51" s="54">
        <f>D51*E51</f>
        <v>0</v>
      </c>
    </row>
    <row r="52" spans="1:6" s="3" customFormat="1" x14ac:dyDescent="0.2">
      <c r="A52" s="1"/>
      <c r="B52" s="29"/>
      <c r="C52" s="2"/>
      <c r="D52" s="11"/>
      <c r="E52" s="11"/>
      <c r="F52" s="62"/>
    </row>
    <row r="53" spans="1:6" s="3" customFormat="1" ht="24" x14ac:dyDescent="0.2">
      <c r="A53" s="1">
        <v>19</v>
      </c>
      <c r="B53" s="29" t="s">
        <v>12</v>
      </c>
      <c r="C53" s="2" t="s">
        <v>5</v>
      </c>
      <c r="D53" s="11">
        <v>680</v>
      </c>
      <c r="E53" s="11"/>
      <c r="F53" s="54">
        <f>D53*E53</f>
        <v>0</v>
      </c>
    </row>
    <row r="54" spans="1:6" s="3" customFormat="1" x14ac:dyDescent="0.2">
      <c r="A54" s="1"/>
      <c r="B54" s="29"/>
      <c r="C54" s="2"/>
      <c r="D54" s="11"/>
      <c r="E54" s="11"/>
      <c r="F54" s="62"/>
    </row>
    <row r="55" spans="1:6" s="3" customFormat="1" ht="24" x14ac:dyDescent="0.2">
      <c r="A55" s="1">
        <v>20</v>
      </c>
      <c r="B55" s="29" t="s">
        <v>88</v>
      </c>
      <c r="C55" s="2" t="s">
        <v>5</v>
      </c>
      <c r="D55" s="11">
        <v>680</v>
      </c>
      <c r="E55" s="11"/>
      <c r="F55" s="54">
        <f>D55*E55</f>
        <v>0</v>
      </c>
    </row>
    <row r="56" spans="1:6" s="3" customFormat="1" x14ac:dyDescent="0.2">
      <c r="A56" s="1"/>
      <c r="B56" s="22"/>
      <c r="C56" s="2"/>
      <c r="D56" s="11"/>
      <c r="E56" s="11"/>
      <c r="F56" s="62"/>
    </row>
    <row r="57" spans="1:6" s="3" customFormat="1" ht="24" x14ac:dyDescent="0.2">
      <c r="A57" s="1">
        <v>21</v>
      </c>
      <c r="B57" s="7" t="s">
        <v>13</v>
      </c>
      <c r="C57" s="2" t="s">
        <v>1</v>
      </c>
      <c r="D57" s="11">
        <v>320</v>
      </c>
      <c r="E57" s="11"/>
      <c r="F57" s="54">
        <f>D57*E57</f>
        <v>0</v>
      </c>
    </row>
    <row r="58" spans="1:6" s="3" customFormat="1" x14ac:dyDescent="0.2">
      <c r="A58" s="1"/>
      <c r="B58" s="7"/>
      <c r="C58" s="2"/>
      <c r="D58" s="11"/>
      <c r="E58" s="11"/>
      <c r="F58" s="62"/>
    </row>
    <row r="59" spans="1:6" s="3" customFormat="1" ht="12" x14ac:dyDescent="0.2">
      <c r="A59" s="1">
        <v>22</v>
      </c>
      <c r="B59" s="7" t="s">
        <v>14</v>
      </c>
      <c r="C59" s="2" t="s">
        <v>1</v>
      </c>
      <c r="D59" s="11">
        <v>320</v>
      </c>
      <c r="E59" s="11"/>
      <c r="F59" s="54">
        <f>D59*E59</f>
        <v>0</v>
      </c>
    </row>
    <row r="60" spans="1:6" s="3" customFormat="1" x14ac:dyDescent="0.2">
      <c r="A60" s="1"/>
      <c r="B60" s="7"/>
      <c r="C60" s="2"/>
      <c r="D60" s="11"/>
      <c r="E60" s="11"/>
      <c r="F60" s="62"/>
    </row>
    <row r="61" spans="1:6" s="3" customFormat="1" ht="24" x14ac:dyDescent="0.2">
      <c r="A61" s="1">
        <v>23</v>
      </c>
      <c r="B61" s="66" t="s">
        <v>81</v>
      </c>
      <c r="C61" s="67" t="s">
        <v>53</v>
      </c>
      <c r="D61" s="68">
        <v>1</v>
      </c>
      <c r="E61" s="68"/>
      <c r="F61" s="55">
        <f>D61*E61</f>
        <v>0</v>
      </c>
    </row>
    <row r="62" spans="1:6" s="3" customFormat="1" ht="24" x14ac:dyDescent="0.2">
      <c r="A62" s="1"/>
      <c r="B62" s="69" t="s">
        <v>80</v>
      </c>
      <c r="C62" s="2"/>
      <c r="D62" s="11"/>
      <c r="E62" s="11"/>
      <c r="F62" s="54"/>
    </row>
    <row r="63" spans="1:6" s="3" customFormat="1" x14ac:dyDescent="0.2">
      <c r="A63" s="1"/>
      <c r="B63" s="7"/>
      <c r="C63" s="2"/>
      <c r="D63" s="11"/>
      <c r="E63" s="11"/>
      <c r="F63" s="62"/>
    </row>
    <row r="64" spans="1:6" s="3" customFormat="1" ht="36" x14ac:dyDescent="0.2">
      <c r="A64" s="1">
        <v>24</v>
      </c>
      <c r="B64" s="70" t="s">
        <v>77</v>
      </c>
      <c r="C64" s="53" t="s">
        <v>79</v>
      </c>
      <c r="D64" s="52">
        <v>0.5</v>
      </c>
      <c r="E64" s="52"/>
      <c r="F64" s="54">
        <f>D64*E64</f>
        <v>0</v>
      </c>
    </row>
    <row r="65" spans="1:256" s="3" customFormat="1" ht="12" x14ac:dyDescent="0.2">
      <c r="A65" s="1"/>
      <c r="B65" s="71" t="s">
        <v>78</v>
      </c>
      <c r="C65" s="2"/>
      <c r="D65" s="11"/>
      <c r="E65" s="11"/>
      <c r="F65" s="54"/>
    </row>
    <row r="66" spans="1:256" s="3" customFormat="1" x14ac:dyDescent="0.2">
      <c r="A66" s="1"/>
      <c r="B66" s="7"/>
      <c r="C66" s="2"/>
      <c r="D66" s="11"/>
      <c r="E66" s="11"/>
      <c r="F66" s="62"/>
    </row>
    <row r="67" spans="1:256" s="16" customFormat="1" x14ac:dyDescent="0.2">
      <c r="A67" s="12"/>
      <c r="B67" s="13" t="s">
        <v>4</v>
      </c>
      <c r="C67" s="14"/>
      <c r="D67" s="15"/>
      <c r="E67" s="15"/>
      <c r="F67" s="72">
        <f>SUM(F4:F66)</f>
        <v>0</v>
      </c>
    </row>
    <row r="68" spans="1:256" s="77" customFormat="1" x14ac:dyDescent="0.2">
      <c r="A68" s="73"/>
      <c r="B68" s="74"/>
      <c r="C68" s="75"/>
      <c r="D68" s="76"/>
      <c r="E68" s="76"/>
      <c r="F68" s="72"/>
    </row>
    <row r="69" spans="1:256" s="3" customFormat="1" x14ac:dyDescent="0.2">
      <c r="A69" s="1">
        <v>19</v>
      </c>
      <c r="B69" s="7" t="s">
        <v>76</v>
      </c>
      <c r="C69" s="2"/>
      <c r="D69" s="11"/>
      <c r="E69" s="11"/>
      <c r="F69" s="62">
        <f>PRODUCT(F67*0.05)</f>
        <v>0</v>
      </c>
    </row>
    <row r="70" spans="1:256" s="3" customFormat="1" x14ac:dyDescent="0.2">
      <c r="A70" s="1"/>
      <c r="B70" s="7"/>
      <c r="C70" s="2"/>
      <c r="D70" s="11"/>
      <c r="E70" s="11"/>
      <c r="F70" s="62"/>
    </row>
    <row r="71" spans="1:256" s="27" customFormat="1" ht="15" customHeight="1" x14ac:dyDescent="0.2">
      <c r="A71" s="25"/>
      <c r="B71" s="18" t="s">
        <v>48</v>
      </c>
      <c r="C71" s="26"/>
      <c r="D71" s="28"/>
      <c r="E71" s="28"/>
      <c r="F71" s="72">
        <f>SUM(F67:F69)</f>
        <v>0</v>
      </c>
    </row>
    <row r="72" spans="1:256" s="20" customFormat="1" ht="12.95" customHeight="1" x14ac:dyDescent="0.25">
      <c r="A72" s="1"/>
      <c r="B72" s="24"/>
      <c r="C72" s="2"/>
      <c r="D72" s="11"/>
      <c r="E72" s="11"/>
      <c r="F72" s="59"/>
      <c r="G72" s="2"/>
      <c r="H72" s="4"/>
      <c r="I72" s="1"/>
      <c r="J72" s="24"/>
      <c r="K72" s="2"/>
      <c r="L72" s="4"/>
      <c r="M72" s="1"/>
      <c r="N72" s="24"/>
      <c r="O72" s="2"/>
      <c r="P72" s="4"/>
      <c r="Q72" s="1"/>
      <c r="R72" s="24"/>
      <c r="S72" s="2"/>
      <c r="T72" s="4"/>
      <c r="U72" s="1"/>
      <c r="V72" s="24"/>
      <c r="W72" s="2"/>
      <c r="X72" s="4"/>
      <c r="Y72" s="1"/>
      <c r="Z72" s="24"/>
      <c r="AA72" s="2"/>
      <c r="AB72" s="4"/>
      <c r="AC72" s="1"/>
      <c r="AD72" s="24"/>
      <c r="AE72" s="2"/>
      <c r="AF72" s="4"/>
      <c r="AG72" s="1"/>
      <c r="AH72" s="24"/>
      <c r="AI72" s="2"/>
      <c r="AJ72" s="4"/>
      <c r="AK72" s="1"/>
      <c r="AL72" s="24"/>
      <c r="AM72" s="2"/>
      <c r="AN72" s="4"/>
      <c r="AO72" s="1"/>
      <c r="AP72" s="24"/>
      <c r="AQ72" s="2"/>
      <c r="AR72" s="4"/>
      <c r="AS72" s="1"/>
      <c r="AT72" s="24"/>
      <c r="AU72" s="2"/>
      <c r="AV72" s="4"/>
      <c r="AW72" s="1"/>
      <c r="AX72" s="24"/>
      <c r="AY72" s="2"/>
      <c r="AZ72" s="4"/>
      <c r="BA72" s="1"/>
      <c r="BB72" s="24"/>
      <c r="BC72" s="2"/>
      <c r="BD72" s="4"/>
      <c r="BE72" s="1"/>
      <c r="BF72" s="24"/>
      <c r="BG72" s="2"/>
      <c r="BH72" s="4"/>
      <c r="BI72" s="1"/>
      <c r="BJ72" s="24"/>
      <c r="BK72" s="2"/>
      <c r="BL72" s="4"/>
      <c r="BM72" s="1"/>
      <c r="BN72" s="24"/>
      <c r="BO72" s="2"/>
      <c r="BP72" s="4"/>
      <c r="BQ72" s="1"/>
      <c r="BR72" s="24"/>
      <c r="BS72" s="2"/>
      <c r="BT72" s="4"/>
      <c r="BU72" s="1"/>
      <c r="BV72" s="24"/>
      <c r="BW72" s="2"/>
      <c r="BX72" s="4"/>
      <c r="BY72" s="1"/>
      <c r="BZ72" s="24"/>
      <c r="CA72" s="2"/>
      <c r="CB72" s="4"/>
      <c r="CC72" s="1"/>
      <c r="CD72" s="24"/>
      <c r="CE72" s="2"/>
      <c r="CF72" s="4"/>
      <c r="CG72" s="1"/>
      <c r="CH72" s="24"/>
      <c r="CI72" s="2"/>
      <c r="CJ72" s="4"/>
      <c r="CK72" s="1"/>
      <c r="CL72" s="24"/>
      <c r="CM72" s="2"/>
      <c r="CN72" s="4"/>
      <c r="CO72" s="1"/>
      <c r="CP72" s="24"/>
      <c r="CQ72" s="2"/>
      <c r="CR72" s="4"/>
      <c r="CS72" s="1"/>
      <c r="CT72" s="24"/>
      <c r="CU72" s="2"/>
      <c r="CV72" s="4"/>
      <c r="CW72" s="1"/>
      <c r="CX72" s="24"/>
      <c r="CY72" s="2"/>
      <c r="CZ72" s="4"/>
      <c r="DA72" s="1"/>
      <c r="DB72" s="24"/>
      <c r="DC72" s="2"/>
      <c r="DD72" s="4"/>
      <c r="DE72" s="1"/>
      <c r="DF72" s="24"/>
      <c r="DG72" s="2"/>
      <c r="DH72" s="4"/>
      <c r="DI72" s="1"/>
      <c r="DJ72" s="24"/>
      <c r="DK72" s="2"/>
      <c r="DL72" s="4"/>
      <c r="DM72" s="1"/>
      <c r="DN72" s="24"/>
      <c r="DO72" s="2"/>
      <c r="DP72" s="4"/>
      <c r="DQ72" s="1"/>
      <c r="DR72" s="24"/>
      <c r="DS72" s="2"/>
      <c r="DT72" s="4"/>
      <c r="DU72" s="1"/>
      <c r="DV72" s="24"/>
      <c r="DW72" s="2"/>
      <c r="DX72" s="4"/>
      <c r="DY72" s="1"/>
      <c r="DZ72" s="24"/>
      <c r="EA72" s="2"/>
      <c r="EB72" s="4"/>
      <c r="EC72" s="1"/>
      <c r="ED72" s="24"/>
      <c r="EE72" s="2"/>
      <c r="EF72" s="4"/>
      <c r="EG72" s="1"/>
      <c r="EH72" s="24"/>
      <c r="EI72" s="2"/>
      <c r="EJ72" s="4"/>
      <c r="EK72" s="1"/>
      <c r="EL72" s="24"/>
      <c r="EM72" s="2"/>
      <c r="EN72" s="4"/>
      <c r="EO72" s="1"/>
      <c r="EP72" s="24"/>
      <c r="EQ72" s="2"/>
      <c r="ER72" s="4"/>
      <c r="ES72" s="1"/>
      <c r="ET72" s="24"/>
      <c r="EU72" s="2"/>
      <c r="EV72" s="4"/>
      <c r="EW72" s="1"/>
      <c r="EX72" s="24"/>
      <c r="EY72" s="2"/>
      <c r="EZ72" s="4"/>
      <c r="FA72" s="1"/>
      <c r="FB72" s="24"/>
      <c r="FC72" s="2"/>
      <c r="FD72" s="4"/>
      <c r="FE72" s="1"/>
      <c r="FF72" s="24"/>
      <c r="FG72" s="2"/>
      <c r="FH72" s="4"/>
      <c r="FI72" s="1"/>
      <c r="FJ72" s="24"/>
      <c r="FK72" s="2"/>
      <c r="FL72" s="4"/>
      <c r="FM72" s="1"/>
      <c r="FN72" s="24"/>
      <c r="FO72" s="2"/>
      <c r="FP72" s="4"/>
      <c r="FQ72" s="1"/>
      <c r="FR72" s="24"/>
      <c r="FS72" s="2"/>
      <c r="FT72" s="4"/>
      <c r="FU72" s="1"/>
      <c r="FV72" s="24"/>
      <c r="FW72" s="2"/>
      <c r="FX72" s="4"/>
      <c r="FY72" s="1"/>
      <c r="FZ72" s="24"/>
      <c r="GA72" s="2"/>
      <c r="GB72" s="4"/>
      <c r="GC72" s="1"/>
      <c r="GD72" s="24"/>
      <c r="GE72" s="2"/>
      <c r="GF72" s="4"/>
      <c r="GG72" s="1"/>
      <c r="GH72" s="24"/>
      <c r="GI72" s="2"/>
      <c r="GJ72" s="4"/>
      <c r="GK72" s="1"/>
      <c r="GL72" s="24"/>
      <c r="GM72" s="2"/>
      <c r="GN72" s="4"/>
      <c r="GO72" s="1"/>
      <c r="GP72" s="24"/>
      <c r="GQ72" s="2"/>
      <c r="GR72" s="4"/>
      <c r="GS72" s="1"/>
      <c r="GT72" s="24"/>
      <c r="GU72" s="2"/>
      <c r="GV72" s="4"/>
      <c r="GW72" s="1"/>
      <c r="GX72" s="24"/>
      <c r="GY72" s="2"/>
      <c r="GZ72" s="4"/>
      <c r="HA72" s="1"/>
      <c r="HB72" s="24"/>
      <c r="HC72" s="2"/>
      <c r="HD72" s="4"/>
      <c r="HE72" s="1"/>
      <c r="HF72" s="24"/>
      <c r="HG72" s="2"/>
      <c r="HH72" s="4"/>
      <c r="HI72" s="1"/>
      <c r="HJ72" s="24"/>
      <c r="HK72" s="2"/>
      <c r="HL72" s="4"/>
      <c r="HM72" s="1"/>
      <c r="HN72" s="24"/>
      <c r="HO72" s="2"/>
      <c r="HP72" s="4"/>
      <c r="HQ72" s="1"/>
      <c r="HR72" s="24"/>
      <c r="HS72" s="2"/>
      <c r="HT72" s="4"/>
      <c r="HU72" s="1"/>
      <c r="HV72" s="24"/>
      <c r="HW72" s="2"/>
      <c r="HX72" s="4"/>
      <c r="HY72" s="1"/>
      <c r="HZ72" s="24"/>
      <c r="IA72" s="2"/>
      <c r="IB72" s="4"/>
      <c r="IC72" s="1"/>
      <c r="ID72" s="24"/>
      <c r="IE72" s="2"/>
      <c r="IF72" s="4"/>
      <c r="IG72" s="1"/>
      <c r="IH72" s="24"/>
      <c r="II72" s="2"/>
      <c r="IJ72" s="4"/>
      <c r="IK72" s="1"/>
      <c r="IL72" s="24"/>
      <c r="IM72" s="2"/>
      <c r="IN72" s="4"/>
      <c r="IO72" s="1"/>
      <c r="IP72" s="24"/>
      <c r="IQ72" s="2"/>
      <c r="IR72" s="4"/>
      <c r="IS72" s="1"/>
      <c r="IT72" s="24"/>
      <c r="IU72" s="2"/>
      <c r="IV72" s="4"/>
    </row>
    <row r="73" spans="1:256" s="20" customFormat="1" ht="15" x14ac:dyDescent="0.25">
      <c r="A73" s="17" t="s">
        <v>46</v>
      </c>
      <c r="B73" s="30" t="s">
        <v>15</v>
      </c>
      <c r="C73" s="19"/>
      <c r="D73" s="21"/>
      <c r="E73" s="21"/>
      <c r="F73" s="57"/>
    </row>
    <row r="74" spans="1:256" ht="27" x14ac:dyDescent="0.25">
      <c r="A74" s="31">
        <v>1</v>
      </c>
      <c r="B74" s="32" t="s">
        <v>16</v>
      </c>
      <c r="C74" s="33" t="s">
        <v>53</v>
      </c>
      <c r="D74" s="45">
        <v>1</v>
      </c>
      <c r="E74" s="45"/>
      <c r="F74" s="54">
        <f>D74*E74</f>
        <v>0</v>
      </c>
    </row>
    <row r="75" spans="1:256" ht="15" x14ac:dyDescent="0.3">
      <c r="A75" s="31"/>
      <c r="B75" s="34"/>
      <c r="C75" s="33"/>
      <c r="D75" s="45"/>
      <c r="E75" s="45"/>
      <c r="F75" s="79"/>
    </row>
    <row r="76" spans="1:256" ht="40.5" x14ac:dyDescent="0.25">
      <c r="A76" s="31">
        <v>2</v>
      </c>
      <c r="B76" s="32" t="s">
        <v>17</v>
      </c>
      <c r="C76" s="33" t="s">
        <v>1</v>
      </c>
      <c r="D76" s="45">
        <v>12.7</v>
      </c>
      <c r="E76" s="45"/>
      <c r="F76" s="54">
        <f>D76*E76</f>
        <v>0</v>
      </c>
    </row>
    <row r="77" spans="1:256" ht="13.5" x14ac:dyDescent="0.25">
      <c r="A77" s="31"/>
      <c r="B77" s="32" t="s">
        <v>52</v>
      </c>
      <c r="C77" s="33"/>
      <c r="D77" s="45"/>
      <c r="E77" s="45"/>
    </row>
    <row r="78" spans="1:256" ht="40.5" x14ac:dyDescent="0.25">
      <c r="A78" s="31">
        <v>3</v>
      </c>
      <c r="B78" s="32" t="s">
        <v>18</v>
      </c>
      <c r="C78" s="33" t="s">
        <v>3</v>
      </c>
      <c r="D78" s="45">
        <v>4</v>
      </c>
      <c r="E78" s="45"/>
      <c r="F78" s="54">
        <f>D78*E78</f>
        <v>0</v>
      </c>
    </row>
    <row r="79" spans="1:256" ht="15" x14ac:dyDescent="0.3">
      <c r="A79" s="31"/>
      <c r="B79" s="32"/>
      <c r="C79" s="33"/>
      <c r="D79" s="45"/>
      <c r="E79" s="45"/>
      <c r="F79" s="79"/>
    </row>
    <row r="80" spans="1:256" ht="27" x14ac:dyDescent="0.25">
      <c r="A80" s="31">
        <v>4</v>
      </c>
      <c r="B80" s="32" t="s">
        <v>19</v>
      </c>
      <c r="C80" s="33" t="s">
        <v>5</v>
      </c>
      <c r="D80" s="45">
        <v>17</v>
      </c>
      <c r="E80" s="45"/>
      <c r="F80" s="54">
        <f>D80*E80</f>
        <v>0</v>
      </c>
    </row>
    <row r="81" spans="1:6" ht="15" x14ac:dyDescent="0.3">
      <c r="A81" s="31"/>
      <c r="B81" s="34"/>
      <c r="C81" s="33"/>
      <c r="D81" s="45"/>
      <c r="E81" s="45"/>
      <c r="F81" s="79"/>
    </row>
    <row r="82" spans="1:6" ht="15" x14ac:dyDescent="0.3">
      <c r="A82" s="31">
        <v>5</v>
      </c>
      <c r="B82" s="32" t="s">
        <v>20</v>
      </c>
      <c r="C82" s="33"/>
      <c r="D82" s="45"/>
      <c r="E82" s="45"/>
      <c r="F82" s="79"/>
    </row>
    <row r="83" spans="1:6" ht="13.5" x14ac:dyDescent="0.25">
      <c r="A83" s="31"/>
      <c r="B83" s="35" t="s">
        <v>21</v>
      </c>
      <c r="C83" s="33" t="s">
        <v>3</v>
      </c>
      <c r="D83" s="45">
        <v>6</v>
      </c>
      <c r="E83" s="45"/>
      <c r="F83" s="54">
        <f>D83*E83</f>
        <v>0</v>
      </c>
    </row>
    <row r="84" spans="1:6" ht="15" x14ac:dyDescent="0.3">
      <c r="A84" s="31"/>
      <c r="B84" s="34"/>
      <c r="C84" s="33"/>
      <c r="D84" s="45"/>
      <c r="E84" s="45"/>
      <c r="F84" s="79"/>
    </row>
    <row r="85" spans="1:6" ht="15" x14ac:dyDescent="0.3">
      <c r="A85" s="31">
        <v>6</v>
      </c>
      <c r="B85" s="32" t="s">
        <v>22</v>
      </c>
      <c r="C85" s="33"/>
      <c r="D85" s="45"/>
      <c r="E85" s="45"/>
      <c r="F85" s="79"/>
    </row>
    <row r="86" spans="1:6" ht="13.5" x14ac:dyDescent="0.25">
      <c r="A86" s="31"/>
      <c r="B86" s="35" t="s">
        <v>21</v>
      </c>
      <c r="C86" s="33" t="s">
        <v>3</v>
      </c>
      <c r="D86" s="45">
        <v>6</v>
      </c>
      <c r="E86" s="45"/>
      <c r="F86" s="54">
        <f>D86*E86</f>
        <v>0</v>
      </c>
    </row>
    <row r="87" spans="1:6" ht="15" x14ac:dyDescent="0.3">
      <c r="A87" s="31"/>
      <c r="B87" s="34"/>
      <c r="C87" s="33"/>
      <c r="D87" s="45"/>
      <c r="E87" s="45"/>
      <c r="F87" s="79"/>
    </row>
    <row r="88" spans="1:6" ht="15" x14ac:dyDescent="0.3">
      <c r="A88" s="31">
        <v>7</v>
      </c>
      <c r="B88" s="32" t="s">
        <v>23</v>
      </c>
      <c r="C88" s="33"/>
      <c r="D88" s="45"/>
      <c r="E88" s="45"/>
      <c r="F88" s="79"/>
    </row>
    <row r="89" spans="1:6" ht="13.5" x14ac:dyDescent="0.25">
      <c r="A89" s="31"/>
      <c r="B89" s="35" t="s">
        <v>21</v>
      </c>
      <c r="C89" s="33" t="s">
        <v>3</v>
      </c>
      <c r="D89" s="45">
        <v>6</v>
      </c>
      <c r="E89" s="45"/>
      <c r="F89" s="54">
        <f>D89*E89</f>
        <v>0</v>
      </c>
    </row>
    <row r="90" spans="1:6" ht="15" x14ac:dyDescent="0.3">
      <c r="A90" s="31"/>
      <c r="B90" s="34"/>
      <c r="C90" s="33"/>
      <c r="D90" s="45"/>
      <c r="E90" s="45"/>
      <c r="F90" s="79"/>
    </row>
    <row r="91" spans="1:6" ht="15" x14ac:dyDescent="0.3">
      <c r="A91" s="31">
        <v>8</v>
      </c>
      <c r="B91" s="32" t="s">
        <v>24</v>
      </c>
      <c r="C91" s="33"/>
      <c r="D91" s="45"/>
      <c r="E91" s="45"/>
      <c r="F91" s="79"/>
    </row>
    <row r="92" spans="1:6" ht="13.5" x14ac:dyDescent="0.25">
      <c r="A92" s="31"/>
      <c r="B92" s="35" t="s">
        <v>21</v>
      </c>
      <c r="C92" s="33" t="s">
        <v>3</v>
      </c>
      <c r="D92" s="45">
        <v>6</v>
      </c>
      <c r="E92" s="45"/>
      <c r="F92" s="54">
        <f>D92*E92</f>
        <v>0</v>
      </c>
    </row>
    <row r="93" spans="1:6" ht="15" x14ac:dyDescent="0.3">
      <c r="A93" s="31"/>
      <c r="B93" s="34"/>
      <c r="C93" s="33"/>
      <c r="D93" s="45"/>
      <c r="E93" s="45"/>
      <c r="F93" s="79"/>
    </row>
    <row r="94" spans="1:6" ht="27" x14ac:dyDescent="0.3">
      <c r="A94" s="31">
        <v>9</v>
      </c>
      <c r="B94" s="32" t="s">
        <v>25</v>
      </c>
      <c r="C94" s="33"/>
      <c r="D94" s="45"/>
      <c r="E94" s="45"/>
      <c r="F94" s="79"/>
    </row>
    <row r="95" spans="1:6" ht="13.5" x14ac:dyDescent="0.25">
      <c r="A95" s="31"/>
      <c r="B95" s="35" t="s">
        <v>21</v>
      </c>
      <c r="C95" s="33" t="s">
        <v>3</v>
      </c>
      <c r="D95" s="45">
        <v>6</v>
      </c>
      <c r="E95" s="45"/>
      <c r="F95" s="54">
        <f>D95*E95</f>
        <v>0</v>
      </c>
    </row>
    <row r="96" spans="1:6" ht="15" x14ac:dyDescent="0.3">
      <c r="A96" s="31"/>
      <c r="B96" s="34"/>
      <c r="C96" s="33"/>
      <c r="D96" s="45"/>
      <c r="E96" s="45"/>
      <c r="F96" s="79"/>
    </row>
    <row r="97" spans="1:6" ht="15" x14ac:dyDescent="0.3">
      <c r="A97" s="31">
        <v>10</v>
      </c>
      <c r="B97" s="32" t="s">
        <v>26</v>
      </c>
      <c r="C97" s="33"/>
      <c r="D97" s="45"/>
      <c r="E97" s="45"/>
      <c r="F97" s="79"/>
    </row>
    <row r="98" spans="1:6" ht="13.5" x14ac:dyDescent="0.25">
      <c r="A98" s="31"/>
      <c r="B98" s="35" t="s">
        <v>21</v>
      </c>
      <c r="C98" s="33" t="s">
        <v>3</v>
      </c>
      <c r="D98" s="45">
        <v>24</v>
      </c>
      <c r="E98" s="45"/>
      <c r="F98" s="54">
        <f>D98*E98</f>
        <v>0</v>
      </c>
    </row>
    <row r="99" spans="1:6" ht="15" x14ac:dyDescent="0.3">
      <c r="A99" s="31"/>
      <c r="B99" s="34"/>
      <c r="C99" s="33"/>
      <c r="D99" s="45"/>
      <c r="E99" s="45"/>
      <c r="F99" s="79"/>
    </row>
    <row r="100" spans="1:6" ht="15" x14ac:dyDescent="0.3">
      <c r="A100" s="31">
        <v>11</v>
      </c>
      <c r="B100" s="32" t="s">
        <v>27</v>
      </c>
      <c r="C100" s="33"/>
      <c r="D100" s="45"/>
      <c r="E100" s="45"/>
      <c r="F100" s="79"/>
    </row>
    <row r="101" spans="1:6" ht="13.5" x14ac:dyDescent="0.25">
      <c r="A101" s="31"/>
      <c r="B101" s="35" t="s">
        <v>21</v>
      </c>
      <c r="C101" s="33" t="s">
        <v>3</v>
      </c>
      <c r="D101" s="45">
        <v>6</v>
      </c>
      <c r="E101" s="45"/>
      <c r="F101" s="54">
        <f>D101*E101</f>
        <v>0</v>
      </c>
    </row>
    <row r="102" spans="1:6" ht="12.95" customHeight="1" x14ac:dyDescent="0.3">
      <c r="A102" s="31"/>
      <c r="B102" s="34"/>
      <c r="C102" s="33"/>
      <c r="D102" s="45"/>
      <c r="E102" s="45"/>
      <c r="F102" s="79"/>
    </row>
    <row r="103" spans="1:6" ht="12.95" customHeight="1" x14ac:dyDescent="0.3">
      <c r="A103" s="31"/>
      <c r="B103" s="34"/>
      <c r="C103" s="33"/>
      <c r="D103" s="45"/>
      <c r="E103" s="45"/>
      <c r="F103" s="79">
        <f>SUM(F75:F102)</f>
        <v>0</v>
      </c>
    </row>
    <row r="104" spans="1:6" ht="12.95" customHeight="1" x14ac:dyDescent="0.3">
      <c r="A104" s="31"/>
      <c r="B104" s="34" t="s">
        <v>32</v>
      </c>
      <c r="C104" s="33"/>
      <c r="D104" s="45"/>
      <c r="E104" s="45"/>
      <c r="F104" s="79">
        <f>F103*0.1</f>
        <v>0</v>
      </c>
    </row>
    <row r="105" spans="1:6" ht="20.25" customHeight="1" x14ac:dyDescent="0.3">
      <c r="A105" s="31"/>
      <c r="B105" s="30" t="s">
        <v>49</v>
      </c>
      <c r="C105" s="33"/>
      <c r="D105" s="45" t="s">
        <v>51</v>
      </c>
      <c r="E105" s="45"/>
      <c r="F105" s="80">
        <f>SUM(F103:F104)</f>
        <v>0</v>
      </c>
    </row>
    <row r="107" spans="1:6" s="20" customFormat="1" ht="15" customHeight="1" x14ac:dyDescent="0.25">
      <c r="A107" s="17" t="s">
        <v>34</v>
      </c>
      <c r="B107" s="36" t="s">
        <v>44</v>
      </c>
      <c r="C107" s="19"/>
      <c r="D107" s="21"/>
      <c r="E107" s="21"/>
      <c r="F107" s="57"/>
    </row>
    <row r="108" spans="1:6" s="16" customFormat="1" ht="36" x14ac:dyDescent="0.2">
      <c r="A108" s="1">
        <v>1</v>
      </c>
      <c r="B108" s="22" t="s">
        <v>89</v>
      </c>
      <c r="C108" s="37" t="s">
        <v>2</v>
      </c>
      <c r="D108" s="46">
        <v>74</v>
      </c>
      <c r="E108" s="46"/>
      <c r="F108" s="54">
        <f>D108*E108</f>
        <v>0</v>
      </c>
    </row>
    <row r="109" spans="1:6" s="16" customFormat="1" x14ac:dyDescent="0.2">
      <c r="A109" s="1"/>
      <c r="B109" s="22"/>
      <c r="C109" s="37"/>
      <c r="D109" s="46"/>
      <c r="E109" s="46"/>
      <c r="F109" s="62"/>
    </row>
    <row r="110" spans="1:6" s="16" customFormat="1" x14ac:dyDescent="0.2">
      <c r="A110" s="1">
        <v>2</v>
      </c>
      <c r="B110" s="22" t="s">
        <v>35</v>
      </c>
      <c r="C110" s="37" t="s">
        <v>2</v>
      </c>
      <c r="D110" s="46">
        <v>1</v>
      </c>
      <c r="E110" s="46"/>
      <c r="F110" s="54">
        <f>D110*E110</f>
        <v>0</v>
      </c>
    </row>
    <row r="111" spans="1:6" s="16" customFormat="1" x14ac:dyDescent="0.2">
      <c r="A111" s="1"/>
      <c r="B111" s="22"/>
      <c r="C111" s="37"/>
      <c r="D111" s="46"/>
      <c r="E111" s="46"/>
      <c r="F111" s="62"/>
    </row>
    <row r="112" spans="1:6" s="16" customFormat="1" x14ac:dyDescent="0.2">
      <c r="A112" s="1">
        <v>3</v>
      </c>
      <c r="B112" s="22" t="s">
        <v>36</v>
      </c>
      <c r="C112" s="37" t="s">
        <v>5</v>
      </c>
      <c r="D112" s="46">
        <v>4</v>
      </c>
      <c r="E112" s="46"/>
      <c r="F112" s="54">
        <f>D112*E112</f>
        <v>0</v>
      </c>
    </row>
    <row r="113" spans="1:6" s="16" customFormat="1" x14ac:dyDescent="0.2">
      <c r="A113" s="1"/>
      <c r="B113" s="22"/>
      <c r="C113" s="37"/>
      <c r="D113" s="46"/>
      <c r="E113" s="46"/>
      <c r="F113" s="62"/>
    </row>
    <row r="114" spans="1:6" s="16" customFormat="1" ht="24" x14ac:dyDescent="0.2">
      <c r="A114" s="1">
        <v>4</v>
      </c>
      <c r="B114" s="22" t="s">
        <v>37</v>
      </c>
      <c r="C114" s="37" t="s">
        <v>2</v>
      </c>
      <c r="D114" s="46">
        <v>1.8</v>
      </c>
      <c r="E114" s="46"/>
      <c r="F114" s="54">
        <f>D114*E114</f>
        <v>0</v>
      </c>
    </row>
    <row r="115" spans="1:6" s="16" customFormat="1" x14ac:dyDescent="0.2">
      <c r="A115" s="1"/>
      <c r="B115" s="22"/>
      <c r="C115" s="37"/>
      <c r="D115" s="46"/>
      <c r="E115" s="46"/>
      <c r="F115" s="62"/>
    </row>
    <row r="116" spans="1:6" s="16" customFormat="1" ht="24" x14ac:dyDescent="0.2">
      <c r="A116" s="1">
        <v>5</v>
      </c>
      <c r="B116" s="22" t="s">
        <v>38</v>
      </c>
      <c r="C116" s="37" t="s">
        <v>39</v>
      </c>
      <c r="D116" s="46">
        <v>142</v>
      </c>
      <c r="E116" s="46"/>
      <c r="F116" s="54">
        <f>D116*E116</f>
        <v>0</v>
      </c>
    </row>
    <row r="117" spans="1:6" s="16" customFormat="1" x14ac:dyDescent="0.2">
      <c r="A117" s="1"/>
      <c r="B117" s="22"/>
      <c r="C117" s="37"/>
      <c r="D117" s="46"/>
      <c r="E117" s="46"/>
      <c r="F117" s="62"/>
    </row>
    <row r="118" spans="1:6" s="16" customFormat="1" ht="24" x14ac:dyDescent="0.2">
      <c r="A118" s="1">
        <v>6</v>
      </c>
      <c r="B118" s="22" t="s">
        <v>40</v>
      </c>
      <c r="C118" s="37" t="s">
        <v>39</v>
      </c>
      <c r="D118" s="46">
        <v>70</v>
      </c>
      <c r="E118" s="46"/>
      <c r="F118" s="54">
        <f>D118*E118</f>
        <v>0</v>
      </c>
    </row>
    <row r="119" spans="1:6" s="16" customFormat="1" x14ac:dyDescent="0.2">
      <c r="A119" s="1"/>
      <c r="B119" s="22"/>
      <c r="C119" s="37"/>
      <c r="D119" s="46"/>
      <c r="E119" s="46"/>
      <c r="F119" s="72"/>
    </row>
    <row r="120" spans="1:6" s="16" customFormat="1" ht="36" x14ac:dyDescent="0.2">
      <c r="A120" s="1">
        <v>7</v>
      </c>
      <c r="B120" s="22" t="s">
        <v>41</v>
      </c>
      <c r="C120" s="37" t="s">
        <v>2</v>
      </c>
      <c r="D120" s="46">
        <v>66</v>
      </c>
      <c r="E120" s="46"/>
      <c r="F120" s="54">
        <f>D120*E120</f>
        <v>0</v>
      </c>
    </row>
    <row r="122" spans="1:6" ht="13.5" x14ac:dyDescent="0.25">
      <c r="A122" s="31"/>
      <c r="B122" s="34"/>
      <c r="C122" s="33"/>
      <c r="D122" s="45"/>
      <c r="E122" s="45"/>
      <c r="F122" s="81">
        <f>SUM(F108:F121)</f>
        <v>0</v>
      </c>
    </row>
    <row r="123" spans="1:6" ht="13.5" x14ac:dyDescent="0.25">
      <c r="A123" s="31"/>
      <c r="B123" s="34" t="s">
        <v>90</v>
      </c>
      <c r="C123" s="33"/>
      <c r="D123" s="45"/>
      <c r="E123" s="45"/>
      <c r="F123" s="81">
        <f>F122*0.05</f>
        <v>0</v>
      </c>
    </row>
    <row r="124" spans="1:6" ht="15" x14ac:dyDescent="0.25">
      <c r="A124" s="31"/>
      <c r="B124" s="30" t="s">
        <v>4</v>
      </c>
      <c r="C124" s="33"/>
      <c r="D124" s="45"/>
      <c r="E124" s="45"/>
      <c r="F124" s="82">
        <f>SUM(F122:F123)</f>
        <v>0</v>
      </c>
    </row>
    <row r="125" spans="1:6" s="20" customFormat="1" ht="15" x14ac:dyDescent="0.25">
      <c r="A125" s="17"/>
      <c r="B125" s="30"/>
      <c r="C125" s="19"/>
      <c r="D125" s="21"/>
      <c r="E125" s="21"/>
      <c r="F125" s="57"/>
    </row>
    <row r="126" spans="1:6" s="20" customFormat="1" ht="15" x14ac:dyDescent="0.25">
      <c r="A126" s="17"/>
      <c r="B126" s="30"/>
      <c r="C126" s="19"/>
      <c r="D126" s="21"/>
      <c r="E126" s="21"/>
      <c r="F126" s="57"/>
    </row>
    <row r="127" spans="1:6" s="20" customFormat="1" ht="15" x14ac:dyDescent="0.25">
      <c r="A127" s="17"/>
      <c r="B127" s="30"/>
      <c r="C127" s="19"/>
      <c r="D127" s="21"/>
      <c r="E127" s="21"/>
      <c r="F127" s="57"/>
    </row>
    <row r="128" spans="1:6" s="20" customFormat="1" ht="15" x14ac:dyDescent="0.25">
      <c r="A128" s="17"/>
      <c r="B128" s="30"/>
      <c r="C128" s="19"/>
      <c r="D128" s="21"/>
      <c r="E128" s="21"/>
      <c r="F128" s="57"/>
    </row>
    <row r="129" spans="1:6" s="20" customFormat="1" ht="15" x14ac:dyDescent="0.25">
      <c r="A129" s="17"/>
      <c r="B129" s="30"/>
      <c r="C129" s="19"/>
      <c r="D129" s="21"/>
      <c r="E129" s="21"/>
      <c r="F129" s="57"/>
    </row>
    <row r="130" spans="1:6" s="20" customFormat="1" ht="15" x14ac:dyDescent="0.25">
      <c r="A130" s="17"/>
      <c r="B130" s="30" t="s">
        <v>50</v>
      </c>
      <c r="C130" s="19"/>
      <c r="D130" s="21"/>
      <c r="E130" s="21"/>
      <c r="F130" s="57"/>
    </row>
    <row r="132" spans="1:6" s="41" customFormat="1" ht="15" customHeight="1" x14ac:dyDescent="0.25">
      <c r="A132" s="39"/>
      <c r="B132" s="43" t="s">
        <v>91</v>
      </c>
      <c r="C132" s="40"/>
      <c r="D132" s="42"/>
      <c r="E132" s="42"/>
      <c r="F132" s="58">
        <v>0</v>
      </c>
    </row>
    <row r="133" spans="1:6" s="41" customFormat="1" ht="15" customHeight="1" x14ac:dyDescent="0.25">
      <c r="A133" s="39"/>
      <c r="B133" s="43" t="s">
        <v>47</v>
      </c>
      <c r="C133" s="40"/>
      <c r="D133" s="42"/>
      <c r="E133" s="42"/>
      <c r="F133" s="58">
        <f>+F71</f>
        <v>0</v>
      </c>
    </row>
    <row r="134" spans="1:6" s="41" customFormat="1" ht="15" customHeight="1" x14ac:dyDescent="0.25">
      <c r="A134" s="39"/>
      <c r="B134" s="43" t="s">
        <v>15</v>
      </c>
      <c r="C134" s="40"/>
      <c r="D134" s="42"/>
      <c r="E134" s="42"/>
      <c r="F134" s="58">
        <f>+F105</f>
        <v>0</v>
      </c>
    </row>
    <row r="135" spans="1:6" s="41" customFormat="1" ht="15" customHeight="1" x14ac:dyDescent="0.25">
      <c r="A135" s="39"/>
      <c r="B135" s="43" t="s">
        <v>44</v>
      </c>
      <c r="C135" s="40"/>
      <c r="D135" s="42"/>
      <c r="E135" s="42"/>
      <c r="F135" s="58">
        <f>+F124</f>
        <v>0</v>
      </c>
    </row>
    <row r="136" spans="1:6" s="41" customFormat="1" ht="15" customHeight="1" x14ac:dyDescent="0.25">
      <c r="A136" s="39"/>
      <c r="B136" s="43"/>
      <c r="C136" s="40"/>
      <c r="D136" s="42"/>
      <c r="E136" s="42"/>
      <c r="F136" s="58"/>
    </row>
    <row r="137" spans="1:6" s="41" customFormat="1" ht="15" customHeight="1" x14ac:dyDescent="0.25">
      <c r="A137" s="39"/>
      <c r="B137" s="43" t="s">
        <v>4</v>
      </c>
      <c r="C137" s="40"/>
      <c r="D137" s="42"/>
      <c r="E137" s="42"/>
      <c r="F137" s="58">
        <f>SUM(F132:F135)</f>
        <v>0</v>
      </c>
    </row>
    <row r="138" spans="1:6" s="41" customFormat="1" ht="15" customHeight="1" x14ac:dyDescent="0.25">
      <c r="A138" s="39"/>
      <c r="B138" s="44" t="s">
        <v>28</v>
      </c>
      <c r="C138" s="40"/>
      <c r="D138" s="42"/>
      <c r="E138" s="42"/>
      <c r="F138" s="58">
        <f>PRODUCT(F137*0.22)</f>
        <v>0</v>
      </c>
    </row>
    <row r="139" spans="1:6" s="41" customFormat="1" ht="15" customHeight="1" x14ac:dyDescent="0.25">
      <c r="A139" s="39"/>
      <c r="B139" s="30" t="s">
        <v>4</v>
      </c>
      <c r="C139" s="40"/>
      <c r="D139" s="42"/>
      <c r="E139" s="42"/>
      <c r="F139" s="58">
        <f>SUM(F137:F138)</f>
        <v>0</v>
      </c>
    </row>
  </sheetData>
  <phoneticPr fontId="0" type="noConversion"/>
  <pageMargins left="1.1811023622047245" right="0.39370078740157483" top="0.59055118110236227" bottom="0.59055118110236227" header="0" footer="0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Planing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Meglič</dc:creator>
  <cp:lastModifiedBy>Tea Jenkole</cp:lastModifiedBy>
  <cp:lastPrinted>2014-02-27T10:17:50Z</cp:lastPrinted>
  <dcterms:created xsi:type="dcterms:W3CDTF">1999-03-09T11:27:02Z</dcterms:created>
  <dcterms:modified xsi:type="dcterms:W3CDTF">2017-06-23T06:23:19Z</dcterms:modified>
</cp:coreProperties>
</file>